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codeName="ThisWorkbook"/>
  <xr:revisionPtr revIDLastSave="0" documentId="13_ncr:1_{070F5C4D-47D4-4A57-895A-C06AF2AD8CAC}" xr6:coauthVersionLast="47" xr6:coauthVersionMax="47" xr10:uidLastSave="{00000000-0000-0000-0000-000000000000}"/>
  <bookViews>
    <workbookView xWindow="-120" yWindow="-120" windowWidth="21840" windowHeight="13020" activeTab="1" xr2:uid="{00000000-000D-0000-FFFF-FFFF00000000}"/>
  </bookViews>
  <sheets>
    <sheet name="statement02" sheetId="1" r:id="rId1"/>
    <sheet name="Sheet1" sheetId="2" r:id="rId2"/>
  </sheets>
  <externalReferences>
    <externalReference r:id="rId3"/>
  </externalReferences>
  <definedNames>
    <definedName name="JR_PAGE_ANCHOR_0_1">statement02!$A$1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8" i="2" l="1"/>
  <c r="F27" i="2"/>
  <c r="J60" i="1"/>
  <c r="J51" i="1" l="1"/>
  <c r="C14" i="2"/>
  <c r="C13" i="2"/>
  <c r="B21" i="2"/>
  <c r="B23" i="2" s="1"/>
  <c r="D31" i="2"/>
  <c r="F30" i="2"/>
  <c r="E30" i="2"/>
  <c r="G30" i="2" s="1"/>
  <c r="E27" i="2"/>
  <c r="C22" i="2"/>
  <c r="C20" i="2"/>
  <c r="C19" i="2"/>
  <c r="C18" i="2"/>
  <c r="B15" i="2"/>
  <c r="B16" i="2" s="1"/>
  <c r="F15" i="2" s="1"/>
  <c r="C12" i="2"/>
  <c r="C8" i="2"/>
  <c r="B7" i="2"/>
  <c r="B9" i="2" s="1"/>
  <c r="C6" i="2"/>
  <c r="C5" i="2"/>
  <c r="C4" i="2"/>
  <c r="D9" i="2" l="1"/>
  <c r="D10" i="2" s="1"/>
  <c r="C7" i="2"/>
  <c r="E9" i="2" s="1"/>
  <c r="G27" i="2"/>
  <c r="C15" i="2"/>
  <c r="G29" i="2"/>
  <c r="C21" i="2"/>
  <c r="C23" i="2" s="1"/>
  <c r="F31" i="2"/>
  <c r="F32" i="2"/>
  <c r="E31" i="2"/>
  <c r="H27" i="2" l="1"/>
  <c r="G31" i="2"/>
  <c r="G32" i="2"/>
  <c r="K239" i="1" l="1"/>
  <c r="J239" i="1"/>
  <c r="J45" i="1"/>
</calcChain>
</file>

<file path=xl/sharedStrings.xml><?xml version="1.0" encoding="utf-8"?>
<sst xmlns="http://schemas.openxmlformats.org/spreadsheetml/2006/main" count="309" uniqueCount="190">
  <si>
    <t>1</t>
  </si>
  <si>
    <r>
      <rPr>
        <b/>
        <sz val="10"/>
        <color rgb="FF000000"/>
        <rFont val="Times New Roman"/>
        <family val="1"/>
      </rPr>
      <t>2. STATEMENT OF RECEIPTS AND DISBURSEMENTS</t>
    </r>
  </si>
  <si>
    <t>Receipts</t>
  </si>
  <si>
    <t>Disbursements</t>
  </si>
  <si>
    <t>2023 - 24</t>
  </si>
  <si>
    <t xml:space="preserve"> 2022 - 23</t>
  </si>
  <si>
    <t>( ₹ in crore)</t>
  </si>
  <si>
    <r>
      <rPr>
        <sz val="8.5"/>
        <color rgb="FF000000"/>
        <rFont val="Times New Roman"/>
        <family val="1"/>
      </rPr>
      <t xml:space="preserve"> </t>
    </r>
  </si>
  <si>
    <r>
      <rPr>
        <b/>
        <sz val="8.5"/>
        <color rgb="FF000000"/>
        <rFont val="Times New Roman"/>
        <family val="1"/>
      </rPr>
      <t xml:space="preserve">Part - I </t>
    </r>
  </si>
  <si>
    <r>
      <rPr>
        <b/>
        <sz val="8"/>
        <color rgb="FF000000"/>
        <rFont val="Times New Roman"/>
        <family val="1"/>
      </rPr>
      <t>Consolidated Fund</t>
    </r>
  </si>
  <si>
    <r>
      <rPr>
        <b/>
        <sz val="8.5"/>
        <color rgb="FF000000"/>
        <rFont val="Times New Roman"/>
        <family val="1"/>
      </rPr>
      <t xml:space="preserve">Section - </t>
    </r>
  </si>
  <si>
    <r>
      <rPr>
        <b/>
        <sz val="8"/>
        <color rgb="FF000000"/>
        <rFont val="Times New Roman"/>
        <family val="1"/>
      </rPr>
      <t>A Revenue</t>
    </r>
  </si>
  <si>
    <r>
      <rPr>
        <b/>
        <sz val="8"/>
        <color rgb="FF000000"/>
        <rFont val="Times New Roman"/>
        <family val="1"/>
      </rPr>
      <t>Revenue Receipts</t>
    </r>
    <r>
      <rPr>
        <sz val="8"/>
        <color rgb="FF000000"/>
        <rFont val="Times New Roman"/>
        <family val="1"/>
      </rPr>
      <t xml:space="preserve">
</t>
    </r>
    <r>
      <rPr>
        <i/>
        <sz val="8"/>
        <color rgb="FF000000"/>
        <rFont val="Times New Roman"/>
        <family val="1"/>
      </rPr>
      <t>(Ref. Statement 3 &amp;14)</t>
    </r>
  </si>
  <si>
    <r>
      <rPr>
        <sz val="8.5"/>
        <color rgb="FF000000"/>
        <rFont val="Times New Roman"/>
        <family val="1"/>
      </rPr>
      <t>1,32,724.65</t>
    </r>
  </si>
  <si>
    <r>
      <rPr>
        <b/>
        <sz val="8"/>
        <color rgb="FF000000"/>
        <rFont val="Times New Roman"/>
        <family val="1"/>
      </rPr>
      <t>Revenue Expenditure</t>
    </r>
    <r>
      <rPr>
        <sz val="8"/>
        <color rgb="FF000000"/>
        <rFont val="Times New Roman"/>
        <family val="1"/>
      </rPr>
      <t xml:space="preserve">
</t>
    </r>
    <r>
      <rPr>
        <i/>
        <sz val="8"/>
        <color rgb="FF000000"/>
        <rFont val="Times New Roman"/>
        <family val="1"/>
      </rPr>
      <t>(Ref. Statement 4-A,4-B &amp;15)</t>
    </r>
  </si>
  <si>
    <r>
      <rPr>
        <sz val="8.5"/>
        <color rgb="FF000000"/>
        <rFont val="Times New Roman"/>
        <family val="1"/>
      </rPr>
      <t>1,41,950.94</t>
    </r>
  </si>
  <si>
    <r>
      <rPr>
        <b/>
        <sz val="8"/>
        <color rgb="FF000000"/>
        <rFont val="Times New Roman"/>
        <family val="1"/>
      </rPr>
      <t>Tax Revenue(raised by the State)</t>
    </r>
    <r>
      <rPr>
        <sz val="8"/>
        <color rgb="FF000000"/>
        <rFont val="Times New Roman"/>
        <family val="1"/>
      </rPr>
      <t xml:space="preserve">
</t>
    </r>
    <r>
      <rPr>
        <i/>
        <sz val="8"/>
        <color rgb="FF000000"/>
        <rFont val="Times New Roman"/>
        <family val="1"/>
      </rPr>
      <t>(Ref. Statement 3 &amp; 14)</t>
    </r>
  </si>
  <si>
    <r>
      <rPr>
        <sz val="8.5"/>
        <color rgb="FF000000"/>
        <rFont val="Times New Roman"/>
        <family val="1"/>
      </rPr>
      <t>74,329.01</t>
    </r>
  </si>
  <si>
    <r>
      <rPr>
        <sz val="8.5"/>
        <color rgb="FF000000"/>
        <rFont val="Times New Roman"/>
        <family val="1"/>
      </rPr>
      <t>71,968.16</t>
    </r>
  </si>
  <si>
    <r>
      <rPr>
        <sz val="8"/>
        <color rgb="FF000000"/>
        <rFont val="Times New Roman"/>
        <family val="1"/>
      </rPr>
      <t xml:space="preserve">Salaries (a)
</t>
    </r>
    <r>
      <rPr>
        <i/>
        <sz val="8"/>
        <color rgb="FF000000"/>
        <rFont val="Times New Roman"/>
        <family val="1"/>
      </rPr>
      <t>(Ref Statement 4-B, 15&amp; Appendix I)</t>
    </r>
  </si>
  <si>
    <r>
      <rPr>
        <sz val="8.5"/>
        <color rgb="FF000000"/>
        <rFont val="Times New Roman"/>
        <family val="1"/>
      </rPr>
      <t>37,902.84</t>
    </r>
  </si>
  <si>
    <r>
      <rPr>
        <b/>
        <sz val="8"/>
        <color rgb="FF000000"/>
        <rFont val="Times New Roman"/>
        <family val="1"/>
      </rPr>
      <t>Non- tax revenue</t>
    </r>
    <r>
      <rPr>
        <sz val="8"/>
        <color rgb="FF000000"/>
        <rFont val="Times New Roman"/>
        <family val="1"/>
      </rPr>
      <t xml:space="preserve">
</t>
    </r>
    <r>
      <rPr>
        <i/>
        <sz val="8"/>
        <color rgb="FF000000"/>
        <rFont val="Times New Roman"/>
        <family val="1"/>
      </rPr>
      <t>(Ref. Statement 3 &amp; 14)</t>
    </r>
  </si>
  <si>
    <r>
      <rPr>
        <sz val="8"/>
        <color rgb="FF000000"/>
        <rFont val="Times New Roman"/>
        <family val="1"/>
      </rPr>
      <t xml:space="preserve">Subsidies (a)
</t>
    </r>
    <r>
      <rPr>
        <i/>
        <sz val="8"/>
        <color rgb="FF000000"/>
        <rFont val="Times New Roman"/>
        <family val="1"/>
      </rPr>
      <t>(Ref. Statement 4-B, 15&amp; Appendix II)</t>
    </r>
  </si>
  <si>
    <r>
      <rPr>
        <sz val="8"/>
        <color rgb="FF000000"/>
        <rFont val="Times New Roman"/>
        <family val="1"/>
      </rPr>
      <t xml:space="preserve">Grants-in-Aid (a)(b)
</t>
    </r>
    <r>
      <rPr>
        <i/>
        <sz val="8"/>
        <color rgb="FF000000"/>
        <rFont val="Times New Roman"/>
        <family val="1"/>
      </rPr>
      <t>(Ref. Statement 4-B, 15&amp; Appendix I)</t>
    </r>
  </si>
  <si>
    <r>
      <rPr>
        <sz val="8"/>
        <color rgb="FF000000"/>
        <rFont val="Times New Roman"/>
        <family val="1"/>
      </rPr>
      <t xml:space="preserve">Interest Receipts
</t>
    </r>
    <r>
      <rPr>
        <i/>
        <sz val="8"/>
        <color rgb="FF000000"/>
        <rFont val="Times New Roman"/>
        <family val="1"/>
      </rPr>
      <t>(Ref. Statement 3 &amp; 14)</t>
    </r>
  </si>
  <si>
    <r>
      <rPr>
        <sz val="8.5"/>
        <color rgb="FF000000"/>
        <rFont val="Times New Roman"/>
        <family val="1"/>
      </rPr>
      <t> 175.35</t>
    </r>
  </si>
  <si>
    <r>
      <rPr>
        <sz val="8.5"/>
        <color rgb="FF000000"/>
        <rFont val="Times New Roman"/>
        <family val="1"/>
      </rPr>
      <t> 171.95</t>
    </r>
  </si>
  <si>
    <r>
      <rPr>
        <b/>
        <sz val="8"/>
        <color rgb="FF000000"/>
        <rFont val="Times New Roman"/>
        <family val="1"/>
      </rPr>
      <t>General Services</t>
    </r>
  </si>
  <si>
    <r>
      <rPr>
        <sz val="8.5"/>
        <color rgb="FF000000"/>
        <rFont val="Times New Roman"/>
        <family val="1"/>
      </rPr>
      <t>...</t>
    </r>
  </si>
  <si>
    <r>
      <rPr>
        <sz val="8"/>
        <color rgb="FF000000"/>
        <rFont val="Times New Roman"/>
        <family val="1"/>
      </rPr>
      <t xml:space="preserve">Others
</t>
    </r>
    <r>
      <rPr>
        <i/>
        <sz val="8"/>
        <color rgb="FF000000"/>
        <rFont val="Times New Roman"/>
        <family val="1"/>
      </rPr>
      <t>(Ref. Statement 3)</t>
    </r>
  </si>
  <si>
    <r>
      <rPr>
        <sz val="8.5"/>
        <color rgb="FF000000"/>
        <rFont val="Times New Roman"/>
        <family val="1"/>
      </rPr>
      <t>14,946.00</t>
    </r>
  </si>
  <si>
    <r>
      <rPr>
        <sz val="8"/>
        <color rgb="FF000000"/>
        <rFont val="Times New Roman"/>
        <family val="1"/>
      </rPr>
      <t xml:space="preserve">Interest Payment and Servicing of Debt
</t>
    </r>
    <r>
      <rPr>
        <i/>
        <sz val="8"/>
        <color rgb="FF000000"/>
        <rFont val="Times New Roman"/>
        <family val="1"/>
      </rPr>
      <t>(Ref. Statement 4-A,4-B&amp;15)</t>
    </r>
  </si>
  <si>
    <r>
      <rPr>
        <sz val="8.5"/>
        <color rgb="FF000000"/>
        <rFont val="Times New Roman"/>
        <family val="1"/>
      </rPr>
      <t>27,106.22</t>
    </r>
  </si>
  <si>
    <r>
      <rPr>
        <sz val="8.5"/>
        <color rgb="FF000000"/>
        <rFont val="Times New Roman"/>
        <family val="1"/>
      </rPr>
      <t>25,176.36</t>
    </r>
  </si>
  <si>
    <r>
      <rPr>
        <sz val="8"/>
        <color rgb="FF000000"/>
        <rFont val="Times New Roman"/>
        <family val="1"/>
      </rPr>
      <t xml:space="preserve">Total
</t>
    </r>
    <r>
      <rPr>
        <i/>
        <sz val="8"/>
        <color rgb="FF000000"/>
        <rFont val="Times New Roman"/>
        <family val="1"/>
      </rPr>
      <t>(Ref. Statement 3&amp;14)</t>
    </r>
  </si>
  <si>
    <r>
      <rPr>
        <sz val="8.5"/>
        <color rgb="FF000000"/>
        <rFont val="Times New Roman"/>
        <family val="1"/>
      </rPr>
      <t>15,117.95</t>
    </r>
  </si>
  <si>
    <r>
      <rPr>
        <sz val="8"/>
        <color rgb="FF000000"/>
        <rFont val="Times New Roman"/>
        <family val="1"/>
      </rPr>
      <t xml:space="preserve">Pension
</t>
    </r>
    <r>
      <rPr>
        <i/>
        <sz val="8"/>
        <color rgb="FF000000"/>
        <rFont val="Times New Roman"/>
        <family val="1"/>
      </rPr>
      <t>(Ref. Statement 4-A,4-B&amp;15)</t>
    </r>
  </si>
  <si>
    <r>
      <rPr>
        <sz val="8.5"/>
        <color rgb="FF000000"/>
        <rFont val="Times New Roman"/>
        <family val="1"/>
      </rPr>
      <t>25,644.24</t>
    </r>
  </si>
  <si>
    <r>
      <rPr>
        <sz val="8.5"/>
        <color rgb="FF000000"/>
        <rFont val="Times New Roman"/>
        <family val="1"/>
      </rPr>
      <t>26,090.04</t>
    </r>
  </si>
  <si>
    <r>
      <rPr>
        <b/>
        <sz val="8"/>
        <color rgb="FF000000"/>
        <rFont val="Times New Roman"/>
        <family val="1"/>
      </rPr>
      <t>Share of Union Taxes/ Duties</t>
    </r>
    <r>
      <rPr>
        <sz val="8"/>
        <color rgb="FF000000"/>
        <rFont val="Times New Roman"/>
        <family val="1"/>
      </rPr>
      <t xml:space="preserve">
</t>
    </r>
    <r>
      <rPr>
        <i/>
        <sz val="8"/>
        <color rgb="FF000000"/>
        <rFont val="Times New Roman"/>
        <family val="1"/>
      </rPr>
      <t>(Ref. Statement 3 &amp; 14)</t>
    </r>
  </si>
  <si>
    <r>
      <rPr>
        <sz val="8.5"/>
        <color rgb="FF000000"/>
        <rFont val="Times New Roman"/>
        <family val="1"/>
      </rPr>
      <t>21,742.92</t>
    </r>
  </si>
  <si>
    <r>
      <rPr>
        <sz val="8.5"/>
        <color rgb="FF000000"/>
        <rFont val="Times New Roman"/>
        <family val="1"/>
      </rPr>
      <t>18,260.68</t>
    </r>
  </si>
  <si>
    <r>
      <rPr>
        <sz val="8"/>
        <color rgb="FF000000"/>
        <rFont val="Times New Roman"/>
        <family val="1"/>
      </rPr>
      <t>Others</t>
    </r>
  </si>
  <si>
    <r>
      <rPr>
        <sz val="8.5"/>
        <color rgb="FF000000"/>
        <rFont val="Times New Roman"/>
        <family val="1"/>
      </rPr>
      <t> 9,771.14</t>
    </r>
  </si>
  <si>
    <r>
      <rPr>
        <sz val="8"/>
        <color rgb="FF000000"/>
        <rFont val="Times New Roman"/>
        <family val="1"/>
      </rPr>
      <t>Total</t>
    </r>
  </si>
  <si>
    <r>
      <rPr>
        <sz val="8.5"/>
        <color rgb="FF000000"/>
        <rFont val="Times New Roman"/>
        <family val="1"/>
      </rPr>
      <t> 61,037.54</t>
    </r>
  </si>
  <si>
    <r>
      <rPr>
        <b/>
        <sz val="8"/>
        <color rgb="FF000000"/>
        <rFont val="Times New Roman"/>
        <family val="1"/>
      </rPr>
      <t>Social Services</t>
    </r>
    <r>
      <rPr>
        <sz val="8"/>
        <color rgb="FF000000"/>
        <rFont val="Times New Roman"/>
        <family val="1"/>
      </rPr>
      <t xml:space="preserve">
</t>
    </r>
    <r>
      <rPr>
        <i/>
        <sz val="8"/>
        <color rgb="FF000000"/>
        <rFont val="Times New Roman"/>
        <family val="1"/>
      </rPr>
      <t>(Ref. Statement 4-A&amp;15)</t>
    </r>
  </si>
  <si>
    <r>
      <rPr>
        <sz val="8.5"/>
        <color rgb="FF000000"/>
        <rFont val="Times New Roman"/>
        <family val="1"/>
      </rPr>
      <t> 15,785.37</t>
    </r>
  </si>
  <si>
    <r>
      <rPr>
        <b/>
        <sz val="8"/>
        <color rgb="FF000000"/>
        <rFont val="Times New Roman"/>
        <family val="1"/>
      </rPr>
      <t>Economic Services</t>
    </r>
    <r>
      <rPr>
        <sz val="8"/>
        <color rgb="FF000000"/>
        <rFont val="Times New Roman"/>
        <family val="1"/>
      </rPr>
      <t xml:space="preserve">
</t>
    </r>
    <r>
      <rPr>
        <i/>
        <sz val="8"/>
        <color rgb="FF000000"/>
        <rFont val="Times New Roman"/>
        <family val="1"/>
      </rPr>
      <t>(Ref. Statement 4-A)</t>
    </r>
  </si>
  <si>
    <r>
      <rPr>
        <sz val="8.5"/>
        <color rgb="FF000000"/>
        <rFont val="Times New Roman"/>
        <family val="1"/>
      </rPr>
      <t> 3,951.14</t>
    </r>
  </si>
  <si>
    <r>
      <rPr>
        <b/>
        <sz val="8"/>
        <color rgb="FF000000"/>
        <rFont val="Times New Roman"/>
        <family val="1"/>
      </rPr>
      <t>Grants from Central Government</t>
    </r>
    <r>
      <rPr>
        <sz val="8"/>
        <color rgb="FF000000"/>
        <rFont val="Times New Roman"/>
        <family val="1"/>
      </rPr>
      <t xml:space="preserve">
</t>
    </r>
    <r>
      <rPr>
        <i/>
        <sz val="8"/>
        <color rgb="FF000000"/>
        <rFont val="Times New Roman"/>
        <family val="1"/>
      </rPr>
      <t>(Ref. Statement 3 &amp; 14)</t>
    </r>
  </si>
  <si>
    <r>
      <rPr>
        <sz val="8.5"/>
        <color rgb="FF000000"/>
        <rFont val="Times New Roman"/>
        <family val="1"/>
      </rPr>
      <t>12,068.26</t>
    </r>
  </si>
  <si>
    <r>
      <rPr>
        <sz val="8.5"/>
        <color rgb="FF000000"/>
        <rFont val="Times New Roman"/>
        <family val="1"/>
      </rPr>
      <t>27,377.86</t>
    </r>
  </si>
  <si>
    <r>
      <rPr>
        <b/>
        <sz val="8"/>
        <color rgb="FF000000"/>
        <rFont val="Times New Roman"/>
        <family val="1"/>
      </rPr>
      <t>Compensation and Assignment to Local Bodies and Panchayati Raj Institutions</t>
    </r>
    <r>
      <rPr>
        <sz val="8"/>
        <color rgb="FF000000"/>
        <rFont val="Times New Roman"/>
        <family val="1"/>
      </rPr>
      <t xml:space="preserve">
</t>
    </r>
    <r>
      <rPr>
        <i/>
        <sz val="8"/>
        <color rgb="FF000000"/>
        <rFont val="Times New Roman"/>
        <family val="1"/>
      </rPr>
      <t>(Ref. Statement 4-A &amp; 15)</t>
    </r>
  </si>
  <si>
    <r>
      <rPr>
        <sz val="8.5"/>
        <color rgb="FF000000"/>
        <rFont val="Times New Roman"/>
        <family val="1"/>
      </rPr>
      <t>9,021.07</t>
    </r>
  </si>
  <si>
    <r>
      <rPr>
        <sz val="8.5"/>
        <color rgb="FF000000"/>
        <rFont val="Times New Roman"/>
        <family val="1"/>
      </rPr>
      <t>9,562.52</t>
    </r>
  </si>
  <si>
    <r>
      <rPr>
        <b/>
        <sz val="8"/>
        <color rgb="FF000000"/>
        <rFont val="Times New Roman"/>
        <family val="1"/>
      </rPr>
      <t>Revenue Deficit</t>
    </r>
  </si>
  <si>
    <t>2</t>
  </si>
  <si>
    <r>
      <rPr>
        <b/>
        <sz val="10"/>
        <color rgb="FF000000"/>
        <rFont val="Times New Roman"/>
        <family val="1"/>
      </rPr>
      <t>2. STATEMENT OF RECEIPTS AND DISBURSEMENTS</t>
    </r>
    <r>
      <rPr>
        <b/>
        <i/>
        <sz val="10"/>
        <color rgb="FF000000"/>
        <rFont val="Times New Roman"/>
        <family val="1"/>
      </rPr>
      <t xml:space="preserve"> - Contd.</t>
    </r>
  </si>
  <si>
    <r>
      <rPr>
        <b/>
        <sz val="8.5"/>
        <color rgb="FF000000"/>
        <rFont val="Times New Roman"/>
        <family val="1"/>
      </rPr>
      <t xml:space="preserve">Part -I </t>
    </r>
  </si>
  <si>
    <r>
      <rPr>
        <b/>
        <sz val="8"/>
        <color rgb="FF000000"/>
        <rFont val="Times New Roman"/>
        <family val="1"/>
      </rPr>
      <t>B Capital</t>
    </r>
  </si>
  <si>
    <r>
      <rPr>
        <b/>
        <sz val="8"/>
        <color rgb="FF000000"/>
        <rFont val="Times New Roman"/>
        <family val="1"/>
      </rPr>
      <t>Capital Receipts</t>
    </r>
    <r>
      <rPr>
        <sz val="8"/>
        <color rgb="FF000000"/>
        <rFont val="Times New Roman"/>
        <family val="1"/>
      </rPr>
      <t xml:space="preserve">
</t>
    </r>
    <r>
      <rPr>
        <i/>
        <sz val="8"/>
        <color rgb="FF000000"/>
        <rFont val="Times New Roman"/>
        <family val="1"/>
      </rPr>
      <t>(Ref. Statement 3 &amp; 14)</t>
    </r>
  </si>
  <si>
    <r>
      <rPr>
        <sz val="8.5"/>
        <color rgb="FF000000"/>
        <rFont val="Times New Roman"/>
        <family val="1"/>
      </rPr>
      <t> 47.51</t>
    </r>
  </si>
  <si>
    <r>
      <rPr>
        <sz val="8.5"/>
        <color rgb="FF000000"/>
        <rFont val="Times New Roman"/>
        <family val="1"/>
      </rPr>
      <t> 49.94</t>
    </r>
  </si>
  <si>
    <r>
      <rPr>
        <b/>
        <sz val="8"/>
        <color rgb="FF000000"/>
        <rFont val="Times New Roman"/>
        <family val="1"/>
      </rPr>
      <t>Capital Expenditure</t>
    </r>
    <r>
      <rPr>
        <sz val="8"/>
        <color rgb="FF000000"/>
        <rFont val="Times New Roman"/>
        <family val="1"/>
      </rPr>
      <t xml:space="preserve">
</t>
    </r>
    <r>
      <rPr>
        <i/>
        <sz val="8"/>
        <color rgb="FF000000"/>
        <rFont val="Times New Roman"/>
        <family val="1"/>
      </rPr>
      <t>(Ref. Statement 4-A,4-B&amp;16)</t>
    </r>
  </si>
  <si>
    <r>
      <rPr>
        <sz val="8.5"/>
        <color rgb="FF000000"/>
        <rFont val="Times New Roman"/>
        <family val="1"/>
      </rPr>
      <t>13,996.56</t>
    </r>
  </si>
  <si>
    <r>
      <rPr>
        <b/>
        <sz val="8"/>
        <color rgb="FF000000"/>
        <rFont val="Times New Roman"/>
        <family val="1"/>
      </rPr>
      <t>General Services</t>
    </r>
    <r>
      <rPr>
        <sz val="8"/>
        <color rgb="FF000000"/>
        <rFont val="Times New Roman"/>
        <family val="1"/>
      </rPr>
      <t xml:space="preserve">
</t>
    </r>
    <r>
      <rPr>
        <i/>
        <sz val="8"/>
        <color rgb="FF000000"/>
        <rFont val="Times New Roman"/>
        <family val="1"/>
      </rPr>
      <t>(Ref. Statement 4A &amp; 16)</t>
    </r>
  </si>
  <si>
    <r>
      <rPr>
        <sz val="8.5"/>
        <color rgb="FF000000"/>
        <rFont val="Times New Roman"/>
        <family val="1"/>
      </rPr>
      <t> 247.26</t>
    </r>
  </si>
  <si>
    <r>
      <rPr>
        <sz val="8.5"/>
        <color rgb="FF000000"/>
        <rFont val="Times New Roman"/>
        <family val="1"/>
      </rPr>
      <t> 306.89</t>
    </r>
  </si>
  <si>
    <r>
      <rPr>
        <b/>
        <sz val="8"/>
        <color rgb="FF000000"/>
        <rFont val="Times New Roman"/>
        <family val="1"/>
      </rPr>
      <t>Social Services</t>
    </r>
    <r>
      <rPr>
        <sz val="8"/>
        <color rgb="FF000000"/>
        <rFont val="Times New Roman"/>
        <family val="1"/>
      </rPr>
      <t xml:space="preserve">
</t>
    </r>
    <r>
      <rPr>
        <i/>
        <sz val="8"/>
        <color rgb="FF000000"/>
        <rFont val="Times New Roman"/>
        <family val="1"/>
      </rPr>
      <t>(Ref. Statement 4A &amp; 16)</t>
    </r>
  </si>
  <si>
    <r>
      <rPr>
        <sz val="8.5"/>
        <color rgb="FF000000"/>
        <rFont val="Times New Roman"/>
        <family val="1"/>
      </rPr>
      <t>2,945.57</t>
    </r>
  </si>
  <si>
    <r>
      <rPr>
        <b/>
        <sz val="8"/>
        <color rgb="FF000000"/>
        <rFont val="Times New Roman"/>
        <family val="1"/>
      </rPr>
      <t>Economics Services</t>
    </r>
    <r>
      <rPr>
        <sz val="8"/>
        <color rgb="FF000000"/>
        <rFont val="Times New Roman"/>
        <family val="1"/>
      </rPr>
      <t xml:space="preserve">
</t>
    </r>
    <r>
      <rPr>
        <i/>
        <sz val="8"/>
        <color rgb="FF000000"/>
        <rFont val="Times New Roman"/>
        <family val="1"/>
      </rPr>
      <t>(Ref. Statement 4A &amp; 16)</t>
    </r>
  </si>
  <si>
    <r>
      <rPr>
        <sz val="8.5"/>
        <color rgb="FF000000"/>
        <rFont val="Times New Roman"/>
        <family val="1"/>
      </rPr>
      <t>10,659.59</t>
    </r>
  </si>
  <si>
    <r>
      <rPr>
        <b/>
        <sz val="8"/>
        <color rgb="FF000000"/>
        <rFont val="Times New Roman"/>
        <family val="1"/>
      </rPr>
      <t>Recoveries of Loans and Advances</t>
    </r>
    <r>
      <rPr>
        <sz val="8"/>
        <color rgb="FF000000"/>
        <rFont val="Times New Roman"/>
        <family val="1"/>
      </rPr>
      <t xml:space="preserve">
</t>
    </r>
    <r>
      <rPr>
        <i/>
        <sz val="8"/>
        <color rgb="FF000000"/>
        <rFont val="Times New Roman"/>
        <family val="1"/>
      </rPr>
      <t>(Ref. Statement 3,7 &amp; 18)</t>
    </r>
  </si>
  <si>
    <r>
      <rPr>
        <sz val="8.5"/>
        <color rgb="FF000000"/>
        <rFont val="Times New Roman"/>
        <family val="1"/>
      </rPr>
      <t> 409.29</t>
    </r>
  </si>
  <si>
    <r>
      <rPr>
        <b/>
        <sz val="8"/>
        <color rgb="FF000000"/>
        <rFont val="Times New Roman"/>
        <family val="1"/>
      </rPr>
      <t>Loans and Advances disbursed</t>
    </r>
    <r>
      <rPr>
        <sz val="8"/>
        <color rgb="FF000000"/>
        <rFont val="Times New Roman"/>
        <family val="1"/>
      </rPr>
      <t xml:space="preserve">
</t>
    </r>
    <r>
      <rPr>
        <i/>
        <sz val="8"/>
        <color rgb="FF000000"/>
        <rFont val="Times New Roman"/>
        <family val="1"/>
      </rPr>
      <t>(Ref. Statement 4-A,7 &amp;18)</t>
    </r>
  </si>
  <si>
    <r>
      <rPr>
        <sz val="8.5"/>
        <color rgb="FF000000"/>
        <rFont val="Times New Roman"/>
        <family val="1"/>
      </rPr>
      <t>3,295.72</t>
    </r>
  </si>
  <si>
    <r>
      <rPr>
        <sz val="8.5"/>
        <color rgb="FF000000"/>
        <rFont val="Times New Roman"/>
        <family val="1"/>
      </rPr>
      <t>2,790.93</t>
    </r>
  </si>
  <si>
    <r>
      <rPr>
        <b/>
        <sz val="8"/>
        <color rgb="FF000000"/>
        <rFont val="Times New Roman"/>
        <family val="1"/>
      </rPr>
      <t>General Services</t>
    </r>
    <r>
      <rPr>
        <sz val="8"/>
        <color rgb="FF000000"/>
        <rFont val="Times New Roman"/>
        <family val="1"/>
      </rPr>
      <t xml:space="preserve">
</t>
    </r>
    <r>
      <rPr>
        <i/>
        <sz val="8"/>
        <color rgb="FF000000"/>
        <rFont val="Times New Roman"/>
        <family val="1"/>
      </rPr>
      <t>(Ref. Statement 4A &amp; 18)</t>
    </r>
  </si>
  <si>
    <r>
      <rPr>
        <b/>
        <sz val="8"/>
        <color rgb="FF000000"/>
        <rFont val="Times New Roman"/>
        <family val="1"/>
      </rPr>
      <t>Social Services</t>
    </r>
    <r>
      <rPr>
        <sz val="8"/>
        <color rgb="FF000000"/>
        <rFont val="Times New Roman"/>
        <family val="1"/>
      </rPr>
      <t xml:space="preserve">
</t>
    </r>
    <r>
      <rPr>
        <i/>
        <sz val="8"/>
        <color rgb="FF000000"/>
        <rFont val="Times New Roman"/>
        <family val="1"/>
      </rPr>
      <t>(Ref. Statement 4-A,7 &amp; 18)</t>
    </r>
  </si>
  <si>
    <r>
      <rPr>
        <sz val="8.5"/>
        <color rgb="FF000000"/>
        <rFont val="Times New Roman"/>
        <family val="1"/>
      </rPr>
      <t> 13.10</t>
    </r>
  </si>
  <si>
    <r>
      <rPr>
        <sz val="8.5"/>
        <color rgb="FF000000"/>
        <rFont val="Times New Roman"/>
        <family val="1"/>
      </rPr>
      <t> 39.04</t>
    </r>
  </si>
  <si>
    <r>
      <rPr>
        <b/>
        <sz val="8"/>
        <color rgb="FF000000"/>
        <rFont val="Times New Roman"/>
        <family val="1"/>
      </rPr>
      <t>Economic Services</t>
    </r>
    <r>
      <rPr>
        <sz val="8"/>
        <color rgb="FF000000"/>
        <rFont val="Times New Roman"/>
        <family val="1"/>
      </rPr>
      <t xml:space="preserve">
</t>
    </r>
    <r>
      <rPr>
        <i/>
        <sz val="8"/>
        <color rgb="FF000000"/>
        <rFont val="Times New Roman"/>
        <family val="1"/>
      </rPr>
      <t>(Ref. Statement 4-A,7 &amp; 18)</t>
    </r>
  </si>
  <si>
    <r>
      <rPr>
        <sz val="8.5"/>
        <color rgb="FF000000"/>
        <rFont val="Times New Roman"/>
        <family val="1"/>
      </rPr>
      <t>2,625.59</t>
    </r>
  </si>
  <si>
    <r>
      <rPr>
        <b/>
        <sz val="8"/>
        <color rgb="FF000000"/>
        <rFont val="Times New Roman"/>
        <family val="1"/>
      </rPr>
      <t>Others</t>
    </r>
    <r>
      <rPr>
        <sz val="8"/>
        <color rgb="FF000000"/>
        <rFont val="Times New Roman"/>
        <family val="1"/>
      </rPr>
      <t xml:space="preserve">
</t>
    </r>
    <r>
      <rPr>
        <i/>
        <sz val="8"/>
        <color rgb="FF000000"/>
        <rFont val="Times New Roman"/>
        <family val="1"/>
      </rPr>
      <t>(Ref. Statement 7)</t>
    </r>
  </si>
  <si>
    <r>
      <rPr>
        <sz val="8.5"/>
        <color rgb="FF000000"/>
        <rFont val="Times New Roman"/>
        <family val="1"/>
      </rPr>
      <t> 657.03</t>
    </r>
  </si>
  <si>
    <r>
      <rPr>
        <sz val="8.5"/>
        <color rgb="FF000000"/>
        <rFont val="Times New Roman"/>
        <family val="1"/>
      </rPr>
      <t> 653.21</t>
    </r>
  </si>
  <si>
    <r>
      <rPr>
        <b/>
        <sz val="8"/>
        <color rgb="FF000000"/>
        <rFont val="Times New Roman"/>
        <family val="1"/>
      </rPr>
      <t>Public Debt receipts</t>
    </r>
    <r>
      <rPr>
        <sz val="8"/>
        <color rgb="FF000000"/>
        <rFont val="Times New Roman"/>
        <family val="1"/>
      </rPr>
      <t xml:space="preserve">
</t>
    </r>
    <r>
      <rPr>
        <i/>
        <sz val="8"/>
        <color rgb="FF000000"/>
        <rFont val="Times New Roman"/>
        <family val="1"/>
      </rPr>
      <t>(Ref. Statement 3,6 &amp;17)</t>
    </r>
  </si>
  <si>
    <r>
      <rPr>
        <sz val="8.5"/>
        <color rgb="FF000000"/>
        <rFont val="Times New Roman"/>
        <family val="1"/>
      </rPr>
      <t>1,04,354.86</t>
    </r>
  </si>
  <si>
    <r>
      <rPr>
        <sz val="8.5"/>
        <color rgb="FF000000"/>
        <rFont val="Times New Roman"/>
        <family val="1"/>
      </rPr>
      <t>54,007.17</t>
    </r>
  </si>
  <si>
    <r>
      <rPr>
        <b/>
        <sz val="8"/>
        <color rgb="FF000000"/>
        <rFont val="Times New Roman"/>
        <family val="1"/>
      </rPr>
      <t>Repayment of Public Debt</t>
    </r>
    <r>
      <rPr>
        <sz val="8"/>
        <color rgb="FF000000"/>
        <rFont val="Times New Roman"/>
        <family val="1"/>
      </rPr>
      <t xml:space="preserve">
</t>
    </r>
    <r>
      <rPr>
        <i/>
        <sz val="8"/>
        <color rgb="FF000000"/>
        <rFont val="Times New Roman"/>
        <family val="1"/>
      </rPr>
      <t>(Ref. Statement 4-A,6 &amp; 17)</t>
    </r>
  </si>
  <si>
    <r>
      <rPr>
        <sz val="8.5"/>
        <color rgb="FF000000"/>
        <rFont val="Times New Roman"/>
        <family val="1"/>
      </rPr>
      <t>74,365.84</t>
    </r>
  </si>
  <si>
    <r>
      <rPr>
        <sz val="8.5"/>
        <color rgb="FF000000"/>
        <rFont val="Times New Roman"/>
        <family val="1"/>
      </rPr>
      <t>35,980.76</t>
    </r>
  </si>
  <si>
    <r>
      <rPr>
        <sz val="8"/>
        <color rgb="FF000000"/>
        <rFont val="Times New Roman"/>
        <family val="1"/>
      </rPr>
      <t xml:space="preserve">Internal Debt (market loans etc.)
</t>
    </r>
    <r>
      <rPr>
        <i/>
        <sz val="8"/>
        <color rgb="FF000000"/>
        <rFont val="Times New Roman"/>
        <family val="1"/>
      </rPr>
      <t>(Ref. Statement 3,6 &amp; 17)</t>
    </r>
  </si>
  <si>
    <r>
      <rPr>
        <sz val="8.5"/>
        <color rgb="FF000000"/>
        <rFont val="Times New Roman"/>
        <family val="1"/>
      </rPr>
      <t>1,03,453.94</t>
    </r>
  </si>
  <si>
    <r>
      <rPr>
        <sz val="8.5"/>
        <color rgb="FF000000"/>
        <rFont val="Times New Roman"/>
        <family val="1"/>
      </rPr>
      <t>51,482.74</t>
    </r>
  </si>
  <si>
    <r>
      <rPr>
        <sz val="8.5"/>
        <color rgb="FF000000"/>
        <rFont val="Times New Roman"/>
        <family val="1"/>
      </rPr>
      <t>73,433.09</t>
    </r>
  </si>
  <si>
    <r>
      <rPr>
        <sz val="8.5"/>
        <color rgb="FF000000"/>
        <rFont val="Times New Roman"/>
        <family val="1"/>
      </rPr>
      <t>35,137.27</t>
    </r>
  </si>
  <si>
    <r>
      <rPr>
        <sz val="8"/>
        <color rgb="FF000000"/>
        <rFont val="Times New Roman"/>
        <family val="1"/>
      </rPr>
      <t xml:space="preserve">Loans from Government of India
</t>
    </r>
    <r>
      <rPr>
        <i/>
        <sz val="8"/>
        <color rgb="FF000000"/>
        <rFont val="Times New Roman"/>
        <family val="1"/>
      </rPr>
      <t>(Ref. Statement 3,6 &amp; 17)</t>
    </r>
  </si>
  <si>
    <r>
      <rPr>
        <sz val="8.5"/>
        <color rgb="FF000000"/>
        <rFont val="Times New Roman"/>
        <family val="1"/>
      </rPr>
      <t> 900.92</t>
    </r>
  </si>
  <si>
    <r>
      <rPr>
        <sz val="8.5"/>
        <color rgb="FF000000"/>
        <rFont val="Times New Roman"/>
        <family val="1"/>
      </rPr>
      <t>2,524.43</t>
    </r>
  </si>
  <si>
    <r>
      <rPr>
        <sz val="8"/>
        <color rgb="FF000000"/>
        <rFont val="Times New Roman"/>
        <family val="1"/>
      </rPr>
      <t xml:space="preserve">Loans from Government of India
</t>
    </r>
    <r>
      <rPr>
        <i/>
        <sz val="8"/>
        <color rgb="FF000000"/>
        <rFont val="Times New Roman"/>
        <family val="1"/>
      </rPr>
      <t>(Ref. Statement 4-A,6 &amp; 17)</t>
    </r>
  </si>
  <si>
    <r>
      <rPr>
        <sz val="8.5"/>
        <color rgb="FF000000"/>
        <rFont val="Times New Roman"/>
        <family val="1"/>
      </rPr>
      <t> 932.75</t>
    </r>
  </si>
  <si>
    <r>
      <rPr>
        <sz val="8.5"/>
        <color rgb="FF000000"/>
        <rFont val="Times New Roman"/>
        <family val="1"/>
      </rPr>
      <t> 843.49</t>
    </r>
  </si>
  <si>
    <r>
      <rPr>
        <b/>
        <sz val="8"/>
        <color rgb="FF000000"/>
        <rFont val="Times New Roman"/>
        <family val="1"/>
      </rPr>
      <t>Net of Inter-State Settlement</t>
    </r>
  </si>
  <si>
    <r>
      <rPr>
        <b/>
        <sz val="8"/>
        <color rgb="FF000000"/>
        <rFont val="Times New Roman"/>
        <family val="1"/>
      </rPr>
      <t>Total Receipts Consolidated Fund</t>
    </r>
    <r>
      <rPr>
        <sz val="8"/>
        <color rgb="FF000000"/>
        <rFont val="Times New Roman"/>
        <family val="1"/>
      </rPr>
      <t xml:space="preserve">
</t>
    </r>
    <r>
      <rPr>
        <i/>
        <sz val="8"/>
        <color rgb="FF000000"/>
        <rFont val="Times New Roman"/>
        <family val="1"/>
      </rPr>
      <t>(Ref. Statement 3)</t>
    </r>
  </si>
  <si>
    <r>
      <rPr>
        <sz val="8.5"/>
        <color rgb="FF000000"/>
        <rFont val="Times New Roman"/>
        <family val="1"/>
      </rPr>
      <t>1,87,191.05</t>
    </r>
  </si>
  <si>
    <r>
      <rPr>
        <b/>
        <sz val="8"/>
        <color rgb="FF000000"/>
        <rFont val="Times New Roman"/>
        <family val="1"/>
      </rPr>
      <t>Total Expenditure Consolidated Fund</t>
    </r>
    <r>
      <rPr>
        <sz val="8"/>
        <color rgb="FF000000"/>
        <rFont val="Times New Roman"/>
        <family val="1"/>
      </rPr>
      <t xml:space="preserve">
</t>
    </r>
    <r>
      <rPr>
        <i/>
        <sz val="8"/>
        <color rgb="FF000000"/>
        <rFont val="Times New Roman"/>
        <family val="1"/>
      </rPr>
      <t>(Ref. Statement 4)</t>
    </r>
  </si>
  <si>
    <r>
      <rPr>
        <sz val="8.5"/>
        <color rgb="FF000000"/>
        <rFont val="Times New Roman"/>
        <family val="1"/>
      </rPr>
      <t>1,94,719.18</t>
    </r>
  </si>
  <si>
    <r>
      <rPr>
        <b/>
        <sz val="8"/>
        <color rgb="FF000000"/>
        <rFont val="Times New Roman"/>
        <family val="1"/>
      </rPr>
      <t>Deficit in Consolidated Fund</t>
    </r>
  </si>
  <si>
    <r>
      <rPr>
        <sz val="8.5"/>
        <color rgb="FF000000"/>
        <rFont val="Times New Roman"/>
        <family val="1"/>
      </rPr>
      <t>7,528.13</t>
    </r>
  </si>
  <si>
    <t>3</t>
  </si>
  <si>
    <r>
      <rPr>
        <b/>
        <sz val="10"/>
        <color rgb="FF000000"/>
        <rFont val="Times New Roman"/>
        <family val="1"/>
      </rPr>
      <t>2. STATEMENT OF RECEIPTS AND DISBURSEMENTS</t>
    </r>
    <r>
      <rPr>
        <b/>
        <i/>
        <sz val="10"/>
        <color rgb="FF000000"/>
        <rFont val="Times New Roman"/>
        <family val="1"/>
      </rPr>
      <t xml:space="preserve"> - Concld.</t>
    </r>
  </si>
  <si>
    <r>
      <rPr>
        <b/>
        <sz val="8.5"/>
        <color rgb="FF000000"/>
        <rFont val="Times New Roman"/>
        <family val="1"/>
      </rPr>
      <t xml:space="preserve">Part -II </t>
    </r>
  </si>
  <si>
    <r>
      <rPr>
        <b/>
        <sz val="8"/>
        <color rgb="FF000000"/>
        <rFont val="Times New Roman"/>
        <family val="1"/>
      </rPr>
      <t>Contingency Fund</t>
    </r>
  </si>
  <si>
    <r>
      <rPr>
        <b/>
        <sz val="8"/>
        <color rgb="FF000000"/>
        <rFont val="Times New Roman"/>
        <family val="1"/>
      </rPr>
      <t>Contingency Fund</t>
    </r>
    <r>
      <rPr>
        <sz val="8"/>
        <color rgb="FF000000"/>
        <rFont val="Times New Roman"/>
        <family val="1"/>
      </rPr>
      <t xml:space="preserve">
</t>
    </r>
    <r>
      <rPr>
        <i/>
        <sz val="8"/>
        <color rgb="FF000000"/>
        <rFont val="Times New Roman"/>
        <family val="1"/>
      </rPr>
      <t>(Ref. Statement 21)</t>
    </r>
  </si>
  <si>
    <r>
      <rPr>
        <b/>
        <sz val="8.5"/>
        <color rgb="FF000000"/>
        <rFont val="Times New Roman"/>
        <family val="1"/>
      </rPr>
      <t xml:space="preserve">Part -III </t>
    </r>
  </si>
  <si>
    <r>
      <rPr>
        <b/>
        <sz val="8"/>
        <color rgb="FF000000"/>
        <rFont val="Times New Roman"/>
        <family val="1"/>
      </rPr>
      <t>Small Savings Provident Funds, etc.</t>
    </r>
    <r>
      <rPr>
        <sz val="8"/>
        <color rgb="FF000000"/>
        <rFont val="Times New Roman"/>
        <family val="1"/>
      </rPr>
      <t xml:space="preserve">
</t>
    </r>
    <r>
      <rPr>
        <i/>
        <sz val="8"/>
        <color rgb="FF000000"/>
        <rFont val="Times New Roman"/>
        <family val="1"/>
      </rPr>
      <t>(Ref. Statement 21)</t>
    </r>
  </si>
  <si>
    <r>
      <rPr>
        <sz val="8.5"/>
        <color rgb="FF000000"/>
        <rFont val="Times New Roman"/>
        <family val="1"/>
      </rPr>
      <t>1,48,966.14</t>
    </r>
  </si>
  <si>
    <r>
      <rPr>
        <sz val="8.5"/>
        <color rgb="FF000000"/>
        <rFont val="Times New Roman"/>
        <family val="1"/>
      </rPr>
      <t>1,53,902.43</t>
    </r>
  </si>
  <si>
    <r>
      <rPr>
        <sz val="8.5"/>
        <color rgb="FF000000"/>
        <rFont val="Times New Roman"/>
        <family val="1"/>
      </rPr>
      <t>1,49,212.82</t>
    </r>
  </si>
  <si>
    <r>
      <rPr>
        <sz val="8.5"/>
        <color rgb="FF000000"/>
        <rFont val="Times New Roman"/>
        <family val="1"/>
      </rPr>
      <t>1,45,378.11</t>
    </r>
  </si>
  <si>
    <r>
      <rPr>
        <b/>
        <sz val="8"/>
        <color rgb="FF000000"/>
        <rFont val="Times New Roman"/>
        <family val="1"/>
      </rPr>
      <t>Reserves and Sinking Funds</t>
    </r>
    <r>
      <rPr>
        <sz val="8"/>
        <color rgb="FF000000"/>
        <rFont val="Times New Roman"/>
        <family val="1"/>
      </rPr>
      <t xml:space="preserve">
</t>
    </r>
    <r>
      <rPr>
        <i/>
        <sz val="8"/>
        <color rgb="FF000000"/>
        <rFont val="Times New Roman"/>
        <family val="1"/>
      </rPr>
      <t>(Ref. Statement 21)</t>
    </r>
  </si>
  <si>
    <r>
      <rPr>
        <sz val="8.5"/>
        <color rgb="FF000000"/>
        <rFont val="Times New Roman"/>
        <family val="1"/>
      </rPr>
      <t>1,333.65</t>
    </r>
  </si>
  <si>
    <r>
      <rPr>
        <sz val="8.5"/>
        <color rgb="FF000000"/>
        <rFont val="Times New Roman"/>
        <family val="1"/>
      </rPr>
      <t>1,510.07</t>
    </r>
  </si>
  <si>
    <r>
      <rPr>
        <sz val="8.5"/>
        <color rgb="FF000000"/>
        <rFont val="Times New Roman"/>
        <family val="1"/>
      </rPr>
      <t> 953.68</t>
    </r>
  </si>
  <si>
    <r>
      <rPr>
        <sz val="8.5"/>
        <color rgb="FF000000"/>
        <rFont val="Times New Roman"/>
        <family val="1"/>
      </rPr>
      <t>1,607.57</t>
    </r>
  </si>
  <si>
    <r>
      <rPr>
        <b/>
        <sz val="8"/>
        <color rgb="FF000000"/>
        <rFont val="Times New Roman"/>
        <family val="1"/>
      </rPr>
      <t>Deposits</t>
    </r>
    <r>
      <rPr>
        <sz val="8"/>
        <color rgb="FF000000"/>
        <rFont val="Times New Roman"/>
        <family val="1"/>
      </rPr>
      <t xml:space="preserve">
</t>
    </r>
    <r>
      <rPr>
        <i/>
        <sz val="8"/>
        <color rgb="FF000000"/>
        <rFont val="Times New Roman"/>
        <family val="1"/>
      </rPr>
      <t>(Ref. Statement 21)</t>
    </r>
  </si>
  <si>
    <r>
      <rPr>
        <sz val="8.5"/>
        <color rgb="FF000000"/>
        <rFont val="Times New Roman"/>
        <family val="1"/>
      </rPr>
      <t>6,704.06</t>
    </r>
  </si>
  <si>
    <r>
      <rPr>
        <sz val="8.5"/>
        <color rgb="FF000000"/>
        <rFont val="Times New Roman"/>
        <family val="1"/>
      </rPr>
      <t>7,013.22</t>
    </r>
  </si>
  <si>
    <r>
      <rPr>
        <sz val="8.5"/>
        <color rgb="FF000000"/>
        <rFont val="Times New Roman"/>
        <family val="1"/>
      </rPr>
      <t>5,828.84</t>
    </r>
  </si>
  <si>
    <r>
      <rPr>
        <b/>
        <sz val="8"/>
        <color rgb="FF000000"/>
        <rFont val="Times New Roman"/>
        <family val="1"/>
      </rPr>
      <t>Advances</t>
    </r>
    <r>
      <rPr>
        <sz val="8"/>
        <color rgb="FF000000"/>
        <rFont val="Times New Roman"/>
        <family val="1"/>
      </rPr>
      <t xml:space="preserve">
</t>
    </r>
    <r>
      <rPr>
        <i/>
        <sz val="8"/>
        <color rgb="FF000000"/>
        <rFont val="Times New Roman"/>
        <family val="1"/>
      </rPr>
      <t>(Ref. Statement 21)</t>
    </r>
  </si>
  <si>
    <r>
      <rPr>
        <sz val="8.5"/>
        <color rgb="FF000000"/>
        <rFont val="Times New Roman"/>
        <family val="1"/>
      </rPr>
      <t> 0.44</t>
    </r>
  </si>
  <si>
    <r>
      <rPr>
        <sz val="8.5"/>
        <color rgb="FF000000"/>
        <rFont val="Times New Roman"/>
        <family val="1"/>
      </rPr>
      <t> 1.19</t>
    </r>
  </si>
  <si>
    <r>
      <rPr>
        <sz val="8.5"/>
        <color rgb="FF000000"/>
        <rFont val="Times New Roman"/>
        <family val="1"/>
      </rPr>
      <t> 0.23</t>
    </r>
  </si>
  <si>
    <r>
      <rPr>
        <sz val="8.5"/>
        <color rgb="FF000000"/>
        <rFont val="Times New Roman"/>
        <family val="1"/>
      </rPr>
      <t> 0.53</t>
    </r>
  </si>
  <si>
    <r>
      <rPr>
        <b/>
        <sz val="8"/>
        <color rgb="FF000000"/>
        <rFont val="Times New Roman"/>
        <family val="1"/>
      </rPr>
      <t>Suspense and Miscellaneous</t>
    </r>
    <r>
      <rPr>
        <sz val="8"/>
        <color rgb="FF000000"/>
        <rFont val="Times New Roman"/>
        <family val="1"/>
      </rPr>
      <t xml:space="preserve">
</t>
    </r>
    <r>
      <rPr>
        <i/>
        <sz val="8"/>
        <color rgb="FF000000"/>
        <rFont val="Times New Roman"/>
        <family val="1"/>
      </rPr>
      <t>(Ref. Statement 21)</t>
    </r>
  </si>
  <si>
    <r>
      <rPr>
        <sz val="8.5"/>
        <color rgb="FF000000"/>
        <rFont val="Times New Roman"/>
        <family val="1"/>
      </rPr>
      <t>2,23,528.26</t>
    </r>
  </si>
  <si>
    <r>
      <rPr>
        <sz val="8.5"/>
        <color rgb="FF000000"/>
        <rFont val="Times New Roman"/>
        <family val="1"/>
      </rPr>
      <t>2,60,383.05</t>
    </r>
  </si>
  <si>
    <r>
      <rPr>
        <sz val="8.5"/>
        <color rgb="FF000000"/>
        <rFont val="Times New Roman"/>
        <family val="1"/>
      </rPr>
      <t>2,20,575.55</t>
    </r>
  </si>
  <si>
    <r>
      <rPr>
        <sz val="8.5"/>
        <color rgb="FF000000"/>
        <rFont val="Times New Roman"/>
        <family val="1"/>
      </rPr>
      <t>2,62,338.42</t>
    </r>
  </si>
  <si>
    <r>
      <rPr>
        <b/>
        <sz val="8"/>
        <color rgb="FF000000"/>
        <rFont val="Times New Roman"/>
        <family val="1"/>
      </rPr>
      <t>Remittances</t>
    </r>
    <r>
      <rPr>
        <sz val="8"/>
        <color rgb="FF000000"/>
        <rFont val="Times New Roman"/>
        <family val="1"/>
      </rPr>
      <t xml:space="preserve">
</t>
    </r>
    <r>
      <rPr>
        <i/>
        <sz val="8"/>
        <color rgb="FF000000"/>
        <rFont val="Times New Roman"/>
        <family val="1"/>
      </rPr>
      <t>(Ref. Statement 21)</t>
    </r>
  </si>
  <si>
    <r>
      <rPr>
        <sz val="8.5"/>
        <color rgb="FF000000"/>
        <rFont val="Times New Roman"/>
        <family val="1"/>
      </rPr>
      <t>3,314.62</t>
    </r>
  </si>
  <si>
    <r>
      <rPr>
        <b/>
        <sz val="8"/>
        <color rgb="FF000000"/>
        <rFont val="Times New Roman"/>
        <family val="1"/>
      </rPr>
      <t>Total Receipts Public Account</t>
    </r>
    <r>
      <rPr>
        <sz val="8"/>
        <color rgb="FF000000"/>
        <rFont val="Times New Roman"/>
        <family val="1"/>
      </rPr>
      <t xml:space="preserve">
</t>
    </r>
    <r>
      <rPr>
        <i/>
        <sz val="8"/>
        <color rgb="FF000000"/>
        <rFont val="Times New Roman"/>
        <family val="1"/>
      </rPr>
      <t>(Ref. Statement 21)</t>
    </r>
  </si>
  <si>
    <r>
      <rPr>
        <sz val="8.5"/>
        <color rgb="FF000000"/>
        <rFont val="Times New Roman"/>
        <family val="1"/>
      </rPr>
      <t>4,26,124.58</t>
    </r>
  </si>
  <si>
    <r>
      <rPr>
        <b/>
        <sz val="8"/>
        <color rgb="FF000000"/>
        <rFont val="Times New Roman"/>
        <family val="1"/>
      </rPr>
      <t>Total Disbursements Public Account</t>
    </r>
    <r>
      <rPr>
        <sz val="8"/>
        <color rgb="FF000000"/>
        <rFont val="Times New Roman"/>
        <family val="1"/>
      </rPr>
      <t xml:space="preserve">
</t>
    </r>
    <r>
      <rPr>
        <i/>
        <sz val="8"/>
        <color rgb="FF000000"/>
        <rFont val="Times New Roman"/>
        <family val="1"/>
      </rPr>
      <t>(Ref. Statement 21)</t>
    </r>
  </si>
  <si>
    <r>
      <rPr>
        <sz val="8.5"/>
        <color rgb="FF000000"/>
        <rFont val="Times New Roman"/>
        <family val="1"/>
      </rPr>
      <t>4,18,119.90</t>
    </r>
  </si>
  <si>
    <r>
      <rPr>
        <b/>
        <sz val="8"/>
        <color rgb="FF000000"/>
        <rFont val="Times New Roman"/>
        <family val="1"/>
      </rPr>
      <t>Surplus in Public Account</t>
    </r>
  </si>
  <si>
    <r>
      <rPr>
        <b/>
        <sz val="8"/>
        <color rgb="FF000000"/>
        <rFont val="Times New Roman"/>
        <family val="1"/>
      </rPr>
      <t>Opening Cash Balance</t>
    </r>
  </si>
  <si>
    <r>
      <rPr>
        <b/>
        <sz val="8"/>
        <color rgb="FF000000"/>
        <rFont val="Times New Roman"/>
        <family val="1"/>
      </rPr>
      <t>Closing Cash Balance</t>
    </r>
  </si>
  <si>
    <r>
      <rPr>
        <b/>
        <sz val="8"/>
        <color rgb="FF000000"/>
        <rFont val="Times New Roman"/>
        <family val="1"/>
      </rPr>
      <t>Increase in Cash Balance</t>
    </r>
  </si>
  <si>
    <r>
      <rPr>
        <b/>
        <sz val="8"/>
        <color rgb="FF000000"/>
        <rFont val="Times New Roman"/>
        <family val="1"/>
      </rPr>
      <t>Decrease in Cash Balance</t>
    </r>
  </si>
  <si>
    <t>(a) Salary, Subsidy and Grants-in-aid figures have been summed up across all sectors to present a consolidated figure. The expenditure in this statement under Section A, the sectors 'General',  'Social'  and 'Economic' services does not include expenditure on salaries, subsidies and grants in aid (explained in footnote (b)).                                                                                                                                      (b) Grants-in-aid are given to statutory corporations, companies , autonomous bodies, local bodies etc by the Government which is included as a line item above. These grants are distinct from compensation and assignment of taxes, duties to the  Local Bodies which is depicted as a separate line item 'Compensation and Assignments 'to Local Bodies and Panchayati Raj Institutions'.</t>
  </si>
  <si>
    <t>Salaries/incl aided</t>
  </si>
  <si>
    <t>A</t>
  </si>
  <si>
    <t>B</t>
  </si>
  <si>
    <t>C</t>
  </si>
  <si>
    <t>capital</t>
  </si>
  <si>
    <t>subsidy</t>
  </si>
  <si>
    <t>GIA</t>
  </si>
  <si>
    <t>A-gen</t>
  </si>
  <si>
    <t>B-soc</t>
  </si>
  <si>
    <t>C-Eco</t>
  </si>
  <si>
    <t>Total</t>
  </si>
  <si>
    <t>3604-D</t>
  </si>
  <si>
    <t>total Rev Exp</t>
  </si>
  <si>
    <t>After ded(sal sub gia)</t>
  </si>
  <si>
    <t>D</t>
  </si>
  <si>
    <t> 16,250.60</t>
  </si>
  <si>
    <t>Working Sheet Salary, Subsidy and GIA 2023-2024</t>
  </si>
  <si>
    <t>( c)</t>
  </si>
  <si>
    <t>(d) For details please refer to Statement 21 in Volume II.   (e) 'Suspense and Miscellaneous' includes 'Other Accounts' such as Cash Balance Investment Account (Major Head 8673) etc. The figures may appear huge on account of these other accounts. Details may be seen in Stateement 21.</t>
  </si>
  <si>
    <t>Public Account [d]</t>
  </si>
  <si>
    <r>
      <rPr>
        <b/>
        <sz val="8"/>
        <color rgb="FF000000"/>
        <rFont val="Times New Roman"/>
        <family val="1"/>
      </rPr>
      <t>Suspense and Miscellaneous (e)</t>
    </r>
    <r>
      <rPr>
        <sz val="8"/>
        <color rgb="FF000000"/>
        <rFont val="Times New Roman"/>
        <family val="1"/>
      </rPr>
      <t xml:space="preserve">
</t>
    </r>
    <r>
      <rPr>
        <i/>
        <sz val="8"/>
        <color rgb="FF000000"/>
        <rFont val="Times New Roman"/>
        <family val="1"/>
      </rPr>
      <t>(Ref. Statement 21)</t>
    </r>
  </si>
  <si>
    <r>
      <rPr>
        <sz val="8.5"/>
        <color theme="1"/>
        <rFont val="Times New Roman"/>
        <family val="1"/>
      </rPr>
      <t>(-)293.86</t>
    </r>
  </si>
  <si>
    <r>
      <rPr>
        <sz val="11"/>
        <color theme="1"/>
        <rFont val="Aptos Narrow"/>
        <family val="2"/>
        <scheme val="minor"/>
      </rPr>
      <t> 92.67</t>
    </r>
  </si>
  <si>
    <r>
      <rPr>
        <sz val="8.5"/>
        <color theme="1"/>
        <rFont val="Times New Roman"/>
        <family val="1"/>
      </rPr>
      <t>8,004.68</t>
    </r>
  </si>
  <si>
    <r>
      <rPr>
        <sz val="8.5"/>
        <color theme="1"/>
        <rFont val="Times New Roman"/>
        <family val="1"/>
      </rPr>
      <t> 182.69</t>
    </r>
  </si>
  <si>
    <t> 275.36</t>
  </si>
  <si>
    <t> 21,368.68</t>
  </si>
  <si>
    <r>
      <t xml:space="preserve">( c) Incudes Salaries </t>
    </r>
    <r>
      <rPr>
        <sz val="9"/>
        <color rgb="FF000000"/>
        <rFont val="Rupee Foradian"/>
        <family val="2"/>
      </rPr>
      <t>`</t>
    </r>
    <r>
      <rPr>
        <sz val="9"/>
        <color rgb="FF000000"/>
        <rFont val="Times New Roman"/>
        <family val="1"/>
      </rPr>
      <t xml:space="preserve"> 31.66 crore and Subsidies </t>
    </r>
    <r>
      <rPr>
        <sz val="9"/>
        <color rgb="FF000000"/>
        <rFont val="Rupee Foradian"/>
        <family val="2"/>
      </rPr>
      <t>`</t>
    </r>
    <r>
      <rPr>
        <sz val="9"/>
        <color rgb="FF000000"/>
        <rFont val="Times New Roman"/>
        <family val="1"/>
      </rPr>
      <t>1.28 crore</t>
    </r>
  </si>
  <si>
    <t>1,42,626.34</t>
  </si>
  <si>
    <t> 3,786.00</t>
  </si>
  <si>
    <t> 714.80</t>
  </si>
  <si>
    <t>2,33,872.35</t>
  </si>
  <si>
    <t>1,24,486.15</t>
  </si>
  <si>
    <t>(-)18,140.19</t>
  </si>
  <si>
    <t>(-)9,226.29</t>
  </si>
  <si>
    <t>2,29,603.32</t>
  </si>
  <si>
    <t>3,85,201.12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</si>
</sst>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Aptos Narrow"/>
      <family val="2"/>
      <scheme val="minor"/>
    </font>
    <font>
      <sz val="10"/>
      <color rgb="FF000000"/>
      <name val="Times New Roman"/>
      <family val="2"/>
    </font>
    <font>
      <b/>
      <sz val="10"/>
      <color rgb="FF000000"/>
      <name val="Times New Roman"/>
      <family val="2"/>
    </font>
    <font>
      <sz val="10"/>
      <color rgb="FF000000"/>
      <name val="SansSerif"/>
      <family val="2"/>
    </font>
    <font>
      <b/>
      <i/>
      <sz val="10"/>
      <color rgb="FF000000"/>
      <name val="Times New Roman"/>
      <family val="2"/>
    </font>
    <font>
      <sz val="8"/>
      <color rgb="FF000000"/>
      <name val="Times New Roman"/>
      <family val="2"/>
    </font>
    <font>
      <sz val="8.5"/>
      <color rgb="FF000000"/>
      <name val="Times New Roman"/>
      <family val="2"/>
    </font>
    <font>
      <b/>
      <sz val="10"/>
      <color rgb="FF000000"/>
      <name val="Times New Roman"/>
      <family val="1"/>
    </font>
    <font>
      <sz val="8.5"/>
      <color rgb="FF000000"/>
      <name val="Times New Roman"/>
      <family val="1"/>
    </font>
    <font>
      <b/>
      <sz val="8.5"/>
      <color rgb="FF000000"/>
      <name val="Times New Roman"/>
      <family val="1"/>
    </font>
    <font>
      <b/>
      <sz val="8"/>
      <color rgb="FF000000"/>
      <name val="Times New Roman"/>
      <family val="1"/>
    </font>
    <font>
      <sz val="8"/>
      <color rgb="FF000000"/>
      <name val="Times New Roman"/>
      <family val="1"/>
    </font>
    <font>
      <i/>
      <sz val="8"/>
      <color rgb="FF000000"/>
      <name val="Times New Roman"/>
      <family val="1"/>
    </font>
    <font>
      <b/>
      <i/>
      <sz val="10"/>
      <color rgb="FF000000"/>
      <name val="Times New Roman"/>
      <family val="1"/>
    </font>
    <font>
      <sz val="8.5"/>
      <color rgb="FFFF0000"/>
      <name val="Times New Roman"/>
      <family val="2"/>
    </font>
    <font>
      <b/>
      <sz val="12"/>
      <color indexed="8"/>
      <name val="Arial"/>
      <family val="2"/>
    </font>
    <font>
      <b/>
      <sz val="12"/>
      <name val="Arial"/>
      <family val="2"/>
    </font>
    <font>
      <b/>
      <sz val="10"/>
      <color indexed="8"/>
      <name val="Arial"/>
      <family val="2"/>
    </font>
    <font>
      <b/>
      <sz val="10"/>
      <name val="Arial"/>
      <family val="2"/>
    </font>
    <font>
      <sz val="10"/>
      <color indexed="8"/>
      <name val="Arial"/>
      <family val="2"/>
    </font>
    <font>
      <sz val="9"/>
      <color rgb="FF000000"/>
      <name val="Times New Roman"/>
      <family val="1"/>
    </font>
    <font>
      <sz val="9"/>
      <color theme="1"/>
      <name val="Aptos Narrow"/>
      <family val="2"/>
      <scheme val="minor"/>
    </font>
    <font>
      <sz val="8.5"/>
      <color theme="1"/>
      <name val="Times New Roman"/>
      <family val="2"/>
    </font>
    <font>
      <sz val="8.5"/>
      <color theme="1"/>
      <name val="Times New Roman"/>
      <family val="1"/>
    </font>
    <font>
      <sz val="9"/>
      <color rgb="FF000000"/>
      <name val="Rupee Foradian"/>
      <family val="2"/>
    </font>
    <font>
      <sz val="8.5"/>
      <color rgb="FFFF0000"/>
      <name val="Times New Roman"/>
      <family val="1"/>
    </font>
  </fonts>
  <fills count="26">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s>
  <borders count="21">
    <border>
      <left/>
      <right/>
      <top/>
      <bottom/>
      <diagonal/>
    </border>
    <border>
      <left/>
      <right/>
      <top/>
      <bottom/>
      <diagonal/>
    </border>
    <border>
      <left/>
      <right/>
      <top style="medium">
        <color rgb="FF000000"/>
      </top>
      <bottom/>
      <diagonal/>
    </border>
    <border>
      <left style="thin">
        <color rgb="FFFCFAFA"/>
      </left>
      <right/>
      <top style="thin">
        <color rgb="FFFCFAFA"/>
      </top>
      <bottom/>
      <diagonal/>
    </border>
    <border>
      <left/>
      <right/>
      <top style="thin">
        <color rgb="FFFCFAFA"/>
      </top>
      <bottom/>
      <diagonal/>
    </border>
    <border>
      <left/>
      <right style="thin">
        <color rgb="FFFCFAFA"/>
      </right>
      <top style="thin">
        <color rgb="FFFCFAFA"/>
      </top>
      <bottom/>
      <diagonal/>
    </border>
    <border>
      <left style="thin">
        <color rgb="FFFCFAFA"/>
      </left>
      <right style="thin">
        <color rgb="FFFCFAFA"/>
      </right>
      <top style="medium">
        <color rgb="FF000000"/>
      </top>
      <bottom style="medium">
        <color rgb="FF000000"/>
      </bottom>
      <diagonal/>
    </border>
    <border>
      <left style="thin">
        <color rgb="FFFCFAFA"/>
      </left>
      <right/>
      <top/>
      <bottom style="thin">
        <color rgb="FFFCFAFA"/>
      </bottom>
      <diagonal/>
    </border>
    <border>
      <left/>
      <right/>
      <top/>
      <bottom style="thin">
        <color rgb="FFFCFAFA"/>
      </bottom>
      <diagonal/>
    </border>
    <border>
      <left/>
      <right style="thin">
        <color rgb="FFFCFAFA"/>
      </right>
      <top/>
      <bottom style="thin">
        <color rgb="FFFCFAFA"/>
      </bottom>
      <diagonal/>
    </border>
    <border>
      <left style="thin">
        <color rgb="FFFCFAFA"/>
      </left>
      <right style="thin">
        <color rgb="FFFCFAFA"/>
      </right>
      <top style="thin">
        <color rgb="FFFCFAFA"/>
      </top>
      <bottom style="medium">
        <color rgb="FF000000"/>
      </bottom>
      <diagonal/>
    </border>
    <border>
      <left style="thin">
        <color rgb="FFFCFAFA"/>
      </left>
      <right style="thin">
        <color rgb="FFFCFAFA"/>
      </right>
      <top/>
      <bottom style="medium">
        <color rgb="FF000000"/>
      </bottom>
      <diagonal/>
    </border>
    <border>
      <left style="thin">
        <color rgb="FFFCFAFA"/>
      </left>
      <right style="thin">
        <color rgb="FFFCFAFA"/>
      </right>
      <top/>
      <bottom style="thin">
        <color rgb="FFFCFAFA"/>
      </bottom>
      <diagonal/>
    </border>
    <border>
      <left style="thin">
        <color rgb="FFFCFAFA"/>
      </left>
      <right style="thin">
        <color rgb="FFFCFAFA"/>
      </right>
      <top style="thin">
        <color rgb="FFFCFAFA"/>
      </top>
      <bottom/>
      <diagonal/>
    </border>
    <border>
      <left style="thin">
        <color rgb="FFFCFAFA"/>
      </left>
      <right style="thin">
        <color rgb="FFFCFAFA"/>
      </right>
      <top/>
      <bottom/>
      <diagonal/>
    </border>
    <border>
      <left style="thin">
        <color rgb="FFFCFAFA"/>
      </left>
      <right style="thin">
        <color rgb="FFFCFAFA"/>
      </right>
      <top/>
      <bottom style="thin">
        <color rgb="FFFCFAFA"/>
      </bottom>
      <diagonal/>
    </border>
    <border>
      <left style="thin">
        <color rgb="FFFCFAFA"/>
      </left>
      <right style="thin">
        <color rgb="FFFCFAFA"/>
      </right>
      <top/>
      <bottom/>
      <diagonal/>
    </border>
    <border>
      <left/>
      <right/>
      <top/>
      <bottom style="thin">
        <color indexed="64"/>
      </bottom>
      <diagonal/>
    </border>
    <border>
      <left style="thin">
        <color rgb="FFFCFAFA"/>
      </left>
      <right style="thin">
        <color rgb="FFFCFAFA"/>
      </right>
      <top/>
      <bottom style="thin">
        <color indexed="64"/>
      </bottom>
      <diagonal/>
    </border>
    <border>
      <left/>
      <right style="thin">
        <color rgb="FFFCFAFA"/>
      </right>
      <top/>
      <bottom/>
      <diagonal/>
    </border>
    <border>
      <left style="thin">
        <color rgb="FFFCFAFA"/>
      </left>
      <right/>
      <top/>
      <bottom/>
      <diagonal/>
    </border>
  </borders>
  <cellStyleXfs count="1">
    <xf numFmtId="0" fontId="0" fillId="0" borderId="0"/>
  </cellStyleXfs>
  <cellXfs count="73">
    <xf numFmtId="0" fontId="0" fillId="0" borderId="0" xfId="0"/>
    <xf numFmtId="0" fontId="0" fillId="2" borderId="0" xfId="0" applyFill="1" applyAlignment="1" applyProtection="1">
      <alignment wrapText="1"/>
      <protection locked="0"/>
    </xf>
    <xf numFmtId="0" fontId="0" fillId="4" borderId="1" xfId="0" applyFill="1" applyBorder="1" applyAlignment="1" applyProtection="1">
      <alignment wrapText="1"/>
      <protection locked="0"/>
    </xf>
    <xf numFmtId="0" fontId="0" fillId="6" borderId="3" xfId="0" applyFill="1" applyBorder="1" applyAlignment="1" applyProtection="1">
      <alignment wrapText="1"/>
      <protection locked="0"/>
    </xf>
    <xf numFmtId="0" fontId="0" fillId="7" borderId="4" xfId="0" applyFill="1" applyBorder="1" applyAlignment="1" applyProtection="1">
      <alignment wrapText="1"/>
      <protection locked="0"/>
    </xf>
    <xf numFmtId="0" fontId="0" fillId="8" borderId="5" xfId="0" applyFill="1" applyBorder="1" applyAlignment="1" applyProtection="1">
      <alignment wrapText="1"/>
      <protection locked="0"/>
    </xf>
    <xf numFmtId="0" fontId="0" fillId="10" borderId="7" xfId="0" applyFill="1" applyBorder="1" applyAlignment="1" applyProtection="1">
      <alignment wrapText="1"/>
      <protection locked="0"/>
    </xf>
    <xf numFmtId="0" fontId="0" fillId="11" borderId="8" xfId="0" applyFill="1" applyBorder="1" applyAlignment="1" applyProtection="1">
      <alignment wrapText="1"/>
      <protection locked="0"/>
    </xf>
    <xf numFmtId="0" fontId="0" fillId="12" borderId="9" xfId="0" applyFill="1" applyBorder="1" applyAlignment="1" applyProtection="1">
      <alignment wrapText="1"/>
      <protection locked="0"/>
    </xf>
    <xf numFmtId="0" fontId="3" fillId="13" borderId="10" xfId="0" applyFont="1" applyFill="1" applyBorder="1" applyAlignment="1">
      <alignment horizontal="left" vertical="top" wrapText="1"/>
    </xf>
    <xf numFmtId="0" fontId="2" fillId="14" borderId="10" xfId="0" applyFont="1" applyFill="1" applyBorder="1" applyAlignment="1">
      <alignment horizontal="center" vertical="center" wrapText="1"/>
    </xf>
    <xf numFmtId="0" fontId="3" fillId="15" borderId="11" xfId="0" applyFont="1" applyFill="1" applyBorder="1" applyAlignment="1">
      <alignment horizontal="left" vertical="top" wrapText="1"/>
    </xf>
    <xf numFmtId="0" fontId="4" fillId="16" borderId="11" xfId="0" applyFont="1" applyFill="1" applyBorder="1" applyAlignment="1">
      <alignment horizontal="right" vertical="center" wrapText="1"/>
    </xf>
    <xf numFmtId="0" fontId="0" fillId="17" borderId="12" xfId="0" applyFill="1" applyBorder="1" applyAlignment="1" applyProtection="1">
      <alignment wrapText="1"/>
      <protection locked="0"/>
    </xf>
    <xf numFmtId="0" fontId="0" fillId="18" borderId="13" xfId="0" applyFill="1" applyBorder="1" applyAlignment="1" applyProtection="1">
      <alignment wrapText="1"/>
      <protection locked="0"/>
    </xf>
    <xf numFmtId="0" fontId="5" fillId="19" borderId="14" xfId="0" applyFont="1" applyFill="1" applyBorder="1" applyAlignment="1">
      <alignment horizontal="left" vertical="center" wrapText="1"/>
    </xf>
    <xf numFmtId="0" fontId="6" fillId="20" borderId="14" xfId="0" applyFont="1" applyFill="1" applyBorder="1" applyAlignment="1">
      <alignment horizontal="right" vertical="center" wrapText="1"/>
    </xf>
    <xf numFmtId="0" fontId="0" fillId="21" borderId="14" xfId="0" applyFill="1" applyBorder="1" applyAlignment="1" applyProtection="1">
      <alignment wrapText="1"/>
      <protection locked="0"/>
    </xf>
    <xf numFmtId="0" fontId="0" fillId="22" borderId="15" xfId="0" applyFill="1" applyBorder="1" applyAlignment="1" applyProtection="1">
      <alignment wrapText="1"/>
      <protection locked="0"/>
    </xf>
    <xf numFmtId="0" fontId="0" fillId="23" borderId="16" xfId="0" applyFill="1" applyBorder="1" applyAlignment="1" applyProtection="1">
      <alignment wrapText="1"/>
      <protection locked="0"/>
    </xf>
    <xf numFmtId="0" fontId="0" fillId="24" borderId="2" xfId="0" applyFill="1" applyBorder="1" applyAlignment="1" applyProtection="1">
      <alignment wrapText="1"/>
      <protection locked="0"/>
    </xf>
    <xf numFmtId="4" fontId="6" fillId="20" borderId="14" xfId="0" applyNumberFormat="1" applyFont="1" applyFill="1" applyBorder="1" applyAlignment="1">
      <alignment horizontal="right" vertical="center" wrapText="1"/>
    </xf>
    <xf numFmtId="4" fontId="0" fillId="0" borderId="0" xfId="0" applyNumberFormat="1"/>
    <xf numFmtId="0" fontId="17" fillId="0" borderId="1" xfId="0" applyFont="1" applyBorder="1"/>
    <xf numFmtId="0" fontId="18" fillId="0" borderId="1" xfId="0" applyFont="1" applyBorder="1" applyAlignment="1">
      <alignment horizontal="center"/>
    </xf>
    <xf numFmtId="49" fontId="17" fillId="0" borderId="1" xfId="0" applyNumberFormat="1" applyFont="1" applyBorder="1"/>
    <xf numFmtId="2" fontId="0" fillId="0" borderId="1" xfId="0" applyNumberFormat="1" applyBorder="1"/>
    <xf numFmtId="0" fontId="19" fillId="0" borderId="1" xfId="0" applyFont="1" applyBorder="1"/>
    <xf numFmtId="0" fontId="19" fillId="0" borderId="1" xfId="0" applyFont="1" applyBorder="1" applyAlignment="1">
      <alignment horizontal="center"/>
    </xf>
    <xf numFmtId="1" fontId="17" fillId="0" borderId="1" xfId="0" applyNumberFormat="1" applyFont="1" applyBorder="1"/>
    <xf numFmtId="2" fontId="0" fillId="0" borderId="1" xfId="0" applyNumberFormat="1" applyBorder="1" applyAlignment="1">
      <alignment wrapText="1"/>
    </xf>
    <xf numFmtId="0" fontId="0" fillId="0" borderId="1" xfId="0" applyBorder="1"/>
    <xf numFmtId="2" fontId="17" fillId="0" borderId="1" xfId="0" applyNumberFormat="1" applyFont="1" applyBorder="1"/>
    <xf numFmtId="2" fontId="19" fillId="0" borderId="1" xfId="0" applyNumberFormat="1" applyFont="1" applyBorder="1"/>
    <xf numFmtId="1" fontId="19" fillId="0" borderId="1" xfId="0" applyNumberFormat="1" applyFont="1" applyBorder="1"/>
    <xf numFmtId="0" fontId="19" fillId="0" borderId="1" xfId="0" applyFont="1" applyBorder="1" applyAlignment="1">
      <alignment horizontal="left"/>
    </xf>
    <xf numFmtId="0" fontId="18" fillId="0" borderId="1" xfId="0" applyFont="1" applyBorder="1"/>
    <xf numFmtId="2" fontId="18" fillId="0" borderId="1" xfId="0" applyNumberFormat="1" applyFont="1" applyBorder="1"/>
    <xf numFmtId="1" fontId="18" fillId="0" borderId="1" xfId="0" applyNumberFormat="1" applyFont="1" applyBorder="1"/>
    <xf numFmtId="0" fontId="0" fillId="0" borderId="1" xfId="0" applyBorder="1" applyAlignment="1">
      <alignment horizontal="center"/>
    </xf>
    <xf numFmtId="2" fontId="0" fillId="0" borderId="0" xfId="0" applyNumberFormat="1"/>
    <xf numFmtId="0" fontId="8" fillId="20" borderId="14" xfId="0" applyFont="1" applyFill="1" applyBorder="1" applyAlignment="1">
      <alignment horizontal="right" vertical="center" wrapText="1"/>
    </xf>
    <xf numFmtId="0" fontId="0" fillId="2" borderId="17" xfId="0" applyFill="1" applyBorder="1" applyAlignment="1" applyProtection="1">
      <alignment wrapText="1"/>
      <protection locked="0"/>
    </xf>
    <xf numFmtId="0" fontId="5" fillId="19" borderId="18" xfId="0" applyFont="1" applyFill="1" applyBorder="1" applyAlignment="1">
      <alignment horizontal="left" vertical="center" wrapText="1"/>
    </xf>
    <xf numFmtId="0" fontId="6" fillId="20" borderId="18" xfId="0" applyFont="1" applyFill="1" applyBorder="1" applyAlignment="1">
      <alignment horizontal="right" vertical="center" wrapText="1"/>
    </xf>
    <xf numFmtId="0" fontId="1" fillId="25" borderId="1" xfId="0" applyFont="1" applyFill="1" applyBorder="1" applyAlignment="1">
      <alignment horizontal="left" vertical="top" wrapText="1"/>
    </xf>
    <xf numFmtId="0" fontId="0" fillId="17" borderId="15" xfId="0" applyFill="1" applyBorder="1" applyAlignment="1" applyProtection="1">
      <alignment wrapText="1"/>
      <protection locked="0"/>
    </xf>
    <xf numFmtId="0" fontId="6" fillId="20" borderId="16" xfId="0" applyFont="1" applyFill="1" applyBorder="1" applyAlignment="1">
      <alignment horizontal="right" vertical="center" wrapText="1"/>
    </xf>
    <xf numFmtId="0" fontId="0" fillId="21" borderId="16" xfId="0" applyFill="1" applyBorder="1" applyAlignment="1" applyProtection="1">
      <alignment wrapText="1"/>
      <protection locked="0"/>
    </xf>
    <xf numFmtId="4" fontId="14" fillId="20" borderId="16" xfId="0" applyNumberFormat="1" applyFont="1" applyFill="1" applyBorder="1" applyAlignment="1">
      <alignment horizontal="right" vertical="center" wrapText="1"/>
    </xf>
    <xf numFmtId="4" fontId="6" fillId="20" borderId="16" xfId="0" applyNumberFormat="1" applyFont="1" applyFill="1" applyBorder="1" applyAlignment="1">
      <alignment horizontal="right" vertical="center" wrapText="1"/>
    </xf>
    <xf numFmtId="0" fontId="8" fillId="20" borderId="16" xfId="0" applyFont="1" applyFill="1" applyBorder="1" applyAlignment="1">
      <alignment horizontal="right" vertical="center" wrapText="1"/>
    </xf>
    <xf numFmtId="0" fontId="9" fillId="20" borderId="16" xfId="0" applyFont="1" applyFill="1" applyBorder="1" applyAlignment="1">
      <alignment horizontal="right" vertical="center" wrapText="1"/>
    </xf>
    <xf numFmtId="0" fontId="10" fillId="19" borderId="14" xfId="0" applyFont="1" applyFill="1" applyBorder="1" applyAlignment="1">
      <alignment horizontal="left" vertical="center" wrapText="1"/>
    </xf>
    <xf numFmtId="4" fontId="22" fillId="20" borderId="14" xfId="0" applyNumberFormat="1" applyFont="1" applyFill="1" applyBorder="1" applyAlignment="1">
      <alignment horizontal="right" vertical="center" wrapText="1"/>
    </xf>
    <xf numFmtId="0" fontId="22" fillId="20" borderId="14" xfId="0" applyFont="1" applyFill="1" applyBorder="1" applyAlignment="1">
      <alignment horizontal="right" vertical="center" wrapText="1"/>
    </xf>
    <xf numFmtId="0" fontId="22" fillId="20" borderId="16" xfId="0" applyFont="1" applyFill="1" applyBorder="1" applyAlignment="1">
      <alignment horizontal="right" vertical="center" wrapText="1"/>
    </xf>
    <xf numFmtId="0" fontId="23" fillId="20" borderId="14" xfId="0" applyFont="1" applyFill="1" applyBorder="1" applyAlignment="1">
      <alignment horizontal="right" vertical="center" wrapText="1"/>
    </xf>
    <xf numFmtId="4" fontId="14" fillId="20" borderId="14" xfId="0" applyNumberFormat="1" applyFont="1" applyFill="1" applyBorder="1" applyAlignment="1">
      <alignment horizontal="right" vertical="center" wrapText="1"/>
    </xf>
    <xf numFmtId="0" fontId="25" fillId="20" borderId="14" xfId="0" applyFont="1" applyFill="1" applyBorder="1" applyAlignment="1">
      <alignment horizontal="right" vertical="center" wrapText="1"/>
    </xf>
    <xf numFmtId="0" fontId="25" fillId="20" borderId="18" xfId="0" applyFont="1" applyFill="1" applyBorder="1" applyAlignment="1">
      <alignment horizontal="right" vertical="center" wrapText="1"/>
    </xf>
    <xf numFmtId="4" fontId="14" fillId="20" borderId="18" xfId="0" applyNumberFormat="1" applyFont="1" applyFill="1" applyBorder="1" applyAlignment="1">
      <alignment horizontal="right" vertical="center" wrapText="1"/>
    </xf>
    <xf numFmtId="0" fontId="1" fillId="25" borderId="2" xfId="0" applyFont="1" applyFill="1" applyBorder="1" applyAlignment="1">
      <alignment horizontal="left" vertical="top" wrapText="1"/>
    </xf>
    <xf numFmtId="0" fontId="20" fillId="20" borderId="20" xfId="0" applyFont="1" applyFill="1" applyBorder="1" applyAlignment="1">
      <alignment horizontal="left" vertical="top"/>
    </xf>
    <xf numFmtId="0" fontId="21" fillId="0" borderId="1" xfId="0" applyFont="1" applyBorder="1" applyAlignment="1">
      <alignment horizontal="left" vertical="top"/>
    </xf>
    <xf numFmtId="0" fontId="21" fillId="0" borderId="19" xfId="0" applyFont="1" applyBorder="1" applyAlignment="1">
      <alignment horizontal="left" vertical="top"/>
    </xf>
    <xf numFmtId="0" fontId="5" fillId="19" borderId="14" xfId="0" applyFont="1" applyFill="1" applyBorder="1" applyAlignment="1">
      <alignment horizontal="left" vertical="center" wrapText="1"/>
    </xf>
    <xf numFmtId="0" fontId="11" fillId="19" borderId="14" xfId="0" applyFont="1" applyFill="1" applyBorder="1" applyAlignment="1">
      <alignment horizontal="left" vertical="center" wrapText="1"/>
    </xf>
    <xf numFmtId="0" fontId="2" fillId="5" borderId="2" xfId="0" applyFont="1" applyFill="1" applyBorder="1" applyAlignment="1">
      <alignment horizontal="center" vertical="center" wrapText="1"/>
    </xf>
    <xf numFmtId="0" fontId="2" fillId="9" borderId="6" xfId="0" applyFont="1" applyFill="1" applyBorder="1" applyAlignment="1">
      <alignment horizontal="center" vertical="top" wrapText="1"/>
    </xf>
    <xf numFmtId="0" fontId="1" fillId="3" borderId="1" xfId="0" applyFont="1" applyFill="1" applyBorder="1" applyAlignment="1">
      <alignment horizontal="center" vertical="center" wrapText="1"/>
    </xf>
    <xf numFmtId="0" fontId="15" fillId="0" borderId="1" xfId="0" applyFont="1" applyBorder="1" applyAlignment="1">
      <alignment horizontal="center"/>
    </xf>
    <xf numFmtId="0" fontId="16" fillId="0" borderId="1" xfId="0" applyFont="1" applyBorder="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Users\Hema\Downloads\24.%20APPENDIX_II_22_2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61"/>
      <sheetName val="Sheet60"/>
      <sheetName val="Sheet59"/>
      <sheetName val="Sheet58"/>
      <sheetName val="Sheet57"/>
      <sheetName val="Sheet56"/>
      <sheetName val="Sheet55"/>
      <sheetName val="Sheet54"/>
      <sheetName val="Sheet53"/>
      <sheetName val="Sheet52"/>
      <sheetName val="Sheet51"/>
      <sheetName val="Sheet50"/>
      <sheetName val="Sheet49"/>
      <sheetName val="Sheet48"/>
      <sheetName val="Sheet47"/>
      <sheetName val="Sheet46"/>
      <sheetName val="Sheet45"/>
      <sheetName val="Sheet44"/>
      <sheetName val="Sheet43"/>
      <sheetName val="Sheet42"/>
      <sheetName val="Sheet41"/>
      <sheetName val="Sheet40"/>
      <sheetName val="Sheet39"/>
      <sheetName val="Sheet38"/>
      <sheetName val="Sheet37"/>
      <sheetName val="Sheet36"/>
      <sheetName val="Sheet35"/>
      <sheetName val="Sheet34"/>
      <sheetName val="Sheet33"/>
      <sheetName val="Sheet32"/>
      <sheetName val="Sheet31"/>
      <sheetName val="Sheet30"/>
      <sheetName val="Sheet29"/>
      <sheetName val="Sheet28"/>
      <sheetName val="Sheet27"/>
      <sheetName val="Sheet26"/>
      <sheetName val="Sheet25"/>
      <sheetName val="Sheet24"/>
      <sheetName val="Sheet23"/>
      <sheetName val="Sheet22"/>
      <sheetName val="Sheet21"/>
      <sheetName val="Sheet20"/>
      <sheetName val="APPENDIX II"/>
      <sheetName val="Details of Subsid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row r="37">
          <cell r="J37">
            <v>18028117197</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K277"/>
  <sheetViews>
    <sheetView view="pageBreakPreview" zoomScaleSheetLayoutView="100" workbookViewId="0">
      <selection activeCell="C273" sqref="C273"/>
    </sheetView>
  </sheetViews>
  <sheetFormatPr defaultRowHeight="15"/>
  <cols>
    <col min="1" max="1" width="3.28515625" customWidth="1"/>
    <col min="2" max="2" width="18.28515625" customWidth="1"/>
    <col min="3" max="3" width="9.85546875" customWidth="1"/>
    <col min="4" max="4" width="10.140625" customWidth="1"/>
    <col min="5" max="5" width="27.140625" customWidth="1"/>
    <col min="6" max="6" width="11.7109375" customWidth="1"/>
    <col min="7" max="7" width="3.5703125" customWidth="1"/>
    <col min="8" max="8" width="10.85546875" customWidth="1"/>
    <col min="9" max="9" width="3.28515625" hidden="1" customWidth="1"/>
    <col min="10" max="10" width="15.42578125" hidden="1" customWidth="1"/>
    <col min="11" max="11" width="0" hidden="1" customWidth="1"/>
  </cols>
  <sheetData>
    <row r="1" spans="1:9" ht="41.1" customHeight="1">
      <c r="A1" s="1"/>
      <c r="B1" s="1"/>
      <c r="C1" s="1"/>
      <c r="D1" s="1"/>
      <c r="E1" s="1"/>
      <c r="F1" s="1"/>
      <c r="G1" s="1"/>
      <c r="H1" s="1"/>
      <c r="I1" s="1"/>
    </row>
    <row r="2" spans="1:9" ht="15" customHeight="1">
      <c r="A2" s="1"/>
      <c r="B2" s="70" t="s">
        <v>0</v>
      </c>
      <c r="C2" s="70"/>
      <c r="D2" s="70"/>
      <c r="E2" s="70"/>
      <c r="F2" s="70"/>
      <c r="G2" s="70"/>
      <c r="H2" s="70"/>
      <c r="I2" s="1"/>
    </row>
    <row r="3" spans="1:9" ht="2.1" customHeight="1">
      <c r="A3" s="1"/>
      <c r="B3" s="2"/>
      <c r="C3" s="1"/>
      <c r="D3" s="1"/>
      <c r="E3" s="1"/>
      <c r="F3" s="1"/>
      <c r="G3" s="1"/>
      <c r="H3" s="2"/>
      <c r="I3" s="1"/>
    </row>
    <row r="4" spans="1:9" ht="15" customHeight="1">
      <c r="A4" s="1"/>
      <c r="B4" s="68" t="s">
        <v>1</v>
      </c>
      <c r="C4" s="68"/>
      <c r="D4" s="68"/>
      <c r="E4" s="68"/>
      <c r="F4" s="68"/>
      <c r="G4" s="68"/>
      <c r="H4" s="68"/>
      <c r="I4" s="1"/>
    </row>
    <row r="5" spans="1:9" ht="2.1" customHeight="1">
      <c r="A5" s="1"/>
      <c r="B5" s="2"/>
      <c r="C5" s="2"/>
      <c r="D5" s="2"/>
      <c r="E5" s="2"/>
      <c r="F5" s="2"/>
      <c r="G5" s="2"/>
      <c r="H5" s="2"/>
      <c r="I5" s="1"/>
    </row>
    <row r="6" spans="1:9" ht="0.95" customHeight="1">
      <c r="A6" s="1"/>
      <c r="B6" s="1"/>
      <c r="C6" s="1"/>
      <c r="D6" s="1"/>
      <c r="E6" s="1"/>
      <c r="F6" s="1"/>
      <c r="G6" s="1"/>
      <c r="H6" s="1"/>
      <c r="I6" s="1"/>
    </row>
    <row r="7" spans="1:9" ht="2.1" customHeight="1">
      <c r="A7" s="1"/>
      <c r="B7" s="3"/>
      <c r="C7" s="4"/>
      <c r="D7" s="5"/>
      <c r="E7" s="3"/>
      <c r="F7" s="4"/>
      <c r="G7" s="4"/>
      <c r="H7" s="5"/>
      <c r="I7" s="1"/>
    </row>
    <row r="8" spans="1:9" ht="20.100000000000001" customHeight="1">
      <c r="A8" s="1"/>
      <c r="B8" s="69" t="s">
        <v>2</v>
      </c>
      <c r="C8" s="69"/>
      <c r="D8" s="69"/>
      <c r="E8" s="69" t="s">
        <v>3</v>
      </c>
      <c r="F8" s="69"/>
      <c r="G8" s="69"/>
      <c r="H8" s="69"/>
      <c r="I8" s="1"/>
    </row>
    <row r="9" spans="1:9" ht="2.1" customHeight="1">
      <c r="A9" s="1"/>
      <c r="B9" s="6"/>
      <c r="C9" s="7"/>
      <c r="D9" s="8"/>
      <c r="E9" s="6"/>
      <c r="F9" s="7"/>
      <c r="G9" s="7"/>
      <c r="H9" s="8"/>
      <c r="I9" s="1"/>
    </row>
    <row r="10" spans="1:9" ht="20.100000000000001" customHeight="1">
      <c r="A10" s="1"/>
      <c r="B10" s="9"/>
      <c r="C10" s="10" t="s">
        <v>4</v>
      </c>
      <c r="D10" s="10" t="s">
        <v>5</v>
      </c>
      <c r="E10" s="9"/>
      <c r="F10" s="10" t="s">
        <v>4</v>
      </c>
      <c r="G10" s="10"/>
      <c r="H10" s="10" t="s">
        <v>5</v>
      </c>
      <c r="I10" s="1"/>
    </row>
    <row r="11" spans="1:9" ht="15" customHeight="1">
      <c r="A11" s="1"/>
      <c r="B11" s="11"/>
      <c r="C11" s="11"/>
      <c r="D11" s="12" t="s">
        <v>6</v>
      </c>
      <c r="E11" s="11"/>
      <c r="F11" s="11"/>
      <c r="G11" s="11"/>
      <c r="H11" s="11"/>
      <c r="I11" s="1"/>
    </row>
    <row r="12" spans="1:9" ht="0.95" customHeight="1">
      <c r="A12" s="1"/>
      <c r="B12" s="13"/>
      <c r="C12" s="13"/>
      <c r="D12" s="13"/>
      <c r="E12" s="13"/>
      <c r="F12" s="13"/>
      <c r="G12" s="46"/>
      <c r="H12" s="13"/>
      <c r="I12" s="1"/>
    </row>
    <row r="13" spans="1:9" ht="2.1" customHeight="1">
      <c r="A13" s="1"/>
      <c r="B13" s="14"/>
      <c r="C13" s="14"/>
      <c r="D13" s="14"/>
      <c r="E13" s="14"/>
      <c r="F13" s="14"/>
      <c r="G13" s="14"/>
      <c r="H13" s="14"/>
      <c r="I13" s="1"/>
    </row>
    <row r="14" spans="1:9" ht="20.100000000000001" customHeight="1">
      <c r="A14" s="1"/>
      <c r="B14" s="15"/>
      <c r="C14" s="16" t="s">
        <v>7</v>
      </c>
      <c r="D14" s="16" t="s">
        <v>8</v>
      </c>
      <c r="E14" s="15" t="s">
        <v>9</v>
      </c>
      <c r="F14" s="16" t="s">
        <v>7</v>
      </c>
      <c r="G14" s="47"/>
      <c r="H14" s="16" t="s">
        <v>7</v>
      </c>
      <c r="I14" s="1"/>
    </row>
    <row r="15" spans="1:9" ht="2.1" customHeight="1">
      <c r="A15" s="1"/>
      <c r="B15" s="13"/>
      <c r="C15" s="13"/>
      <c r="D15" s="13"/>
      <c r="E15" s="13"/>
      <c r="F15" s="13"/>
      <c r="G15" s="46"/>
      <c r="H15" s="13"/>
      <c r="I15" s="1"/>
    </row>
    <row r="16" spans="1:9" ht="2.1" customHeight="1">
      <c r="A16" s="1"/>
      <c r="B16" s="14"/>
      <c r="C16" s="14"/>
      <c r="D16" s="14"/>
      <c r="E16" s="14"/>
      <c r="F16" s="14"/>
      <c r="G16" s="14"/>
      <c r="H16" s="14"/>
      <c r="I16" s="1"/>
    </row>
    <row r="17" spans="1:10" ht="20.100000000000001" customHeight="1">
      <c r="A17" s="1"/>
      <c r="B17" s="15"/>
      <c r="C17" s="16" t="s">
        <v>7</v>
      </c>
      <c r="D17" s="16" t="s">
        <v>10</v>
      </c>
      <c r="E17" s="15" t="s">
        <v>11</v>
      </c>
      <c r="F17" s="16" t="s">
        <v>7</v>
      </c>
      <c r="G17" s="47"/>
      <c r="H17" s="16" t="s">
        <v>7</v>
      </c>
      <c r="I17" s="1"/>
    </row>
    <row r="18" spans="1:10" ht="2.1" customHeight="1">
      <c r="A18" s="1"/>
      <c r="B18" s="13"/>
      <c r="C18" s="13"/>
      <c r="D18" s="13"/>
      <c r="E18" s="13"/>
      <c r="F18" s="13"/>
      <c r="G18" s="46"/>
      <c r="H18" s="13"/>
      <c r="I18" s="1"/>
    </row>
    <row r="19" spans="1:10" ht="2.1" customHeight="1">
      <c r="A19" s="1"/>
      <c r="B19" s="14"/>
      <c r="C19" s="14"/>
      <c r="D19" s="14"/>
      <c r="E19" s="14"/>
      <c r="F19" s="14"/>
      <c r="G19" s="14"/>
      <c r="H19" s="14"/>
      <c r="I19" s="1"/>
    </row>
    <row r="20" spans="1:10" ht="19.5" customHeight="1">
      <c r="A20" s="1"/>
      <c r="B20" s="15" t="s">
        <v>12</v>
      </c>
      <c r="C20" s="59" t="s">
        <v>185</v>
      </c>
      <c r="D20" s="16" t="s">
        <v>13</v>
      </c>
      <c r="E20" s="66" t="s">
        <v>14</v>
      </c>
      <c r="F20" s="59" t="s">
        <v>181</v>
      </c>
      <c r="G20" s="47"/>
      <c r="H20" s="16" t="s">
        <v>15</v>
      </c>
      <c r="I20" s="1"/>
    </row>
    <row r="21" spans="1:10" ht="0.95" customHeight="1">
      <c r="A21" s="1"/>
      <c r="B21" s="17"/>
      <c r="C21" s="17"/>
      <c r="D21" s="17"/>
      <c r="E21" s="66"/>
      <c r="F21" s="17"/>
      <c r="G21" s="48"/>
      <c r="H21" s="17"/>
      <c r="I21" s="1"/>
    </row>
    <row r="22" spans="1:10" ht="0.95" customHeight="1">
      <c r="A22" s="1"/>
      <c r="B22" s="17"/>
      <c r="C22" s="17"/>
      <c r="D22" s="17"/>
      <c r="E22" s="17"/>
      <c r="F22" s="17"/>
      <c r="G22" s="48"/>
      <c r="H22" s="17"/>
      <c r="I22" s="1"/>
    </row>
    <row r="23" spans="1:10" ht="0.95" customHeight="1">
      <c r="A23" s="1"/>
      <c r="B23" s="18"/>
      <c r="C23" s="18"/>
      <c r="D23" s="18"/>
      <c r="E23" s="13"/>
      <c r="F23" s="18"/>
      <c r="G23" s="18"/>
      <c r="H23" s="18"/>
      <c r="I23" s="1"/>
    </row>
    <row r="24" spans="1:10" ht="1.5" customHeight="1">
      <c r="A24" s="1"/>
      <c r="B24" s="14"/>
      <c r="C24" s="14"/>
      <c r="D24" s="14"/>
      <c r="E24" s="14"/>
      <c r="F24" s="14"/>
      <c r="G24" s="14"/>
      <c r="H24" s="14"/>
      <c r="I24" s="1"/>
    </row>
    <row r="25" spans="1:10" ht="20.100000000000001" customHeight="1">
      <c r="A25" s="1"/>
      <c r="B25" s="66" t="s">
        <v>16</v>
      </c>
      <c r="C25" s="16" t="s">
        <v>17</v>
      </c>
      <c r="D25" s="16" t="s">
        <v>18</v>
      </c>
      <c r="E25" s="66" t="s">
        <v>19</v>
      </c>
      <c r="F25" s="58">
        <v>38541.18</v>
      </c>
      <c r="G25" s="47"/>
      <c r="H25" s="16" t="s">
        <v>20</v>
      </c>
      <c r="I25" s="1"/>
    </row>
    <row r="26" spans="1:10" ht="0.95" customHeight="1">
      <c r="A26" s="1"/>
      <c r="B26" s="66"/>
      <c r="C26" s="17"/>
      <c r="D26" s="17"/>
      <c r="E26" s="66"/>
      <c r="F26" s="17"/>
      <c r="G26" s="48"/>
      <c r="H26" s="17"/>
      <c r="I26" s="1"/>
    </row>
    <row r="27" spans="1:10" ht="0.95" customHeight="1">
      <c r="A27" s="1"/>
      <c r="B27" s="66"/>
      <c r="C27" s="17"/>
      <c r="D27" s="17"/>
      <c r="E27" s="17"/>
      <c r="F27" s="17"/>
      <c r="G27" s="48"/>
      <c r="H27" s="17"/>
      <c r="I27" s="1"/>
    </row>
    <row r="28" spans="1:10" ht="0.95" customHeight="1">
      <c r="A28" s="1"/>
      <c r="B28" s="66"/>
      <c r="C28" s="19"/>
      <c r="D28" s="19"/>
      <c r="E28" s="17"/>
      <c r="F28" s="19"/>
      <c r="G28" s="19"/>
      <c r="H28" s="19"/>
      <c r="I28" s="1"/>
    </row>
    <row r="29" spans="1:10" ht="11.25" customHeight="1">
      <c r="A29" s="1"/>
      <c r="B29" s="66"/>
      <c r="C29" s="19"/>
      <c r="D29" s="19"/>
      <c r="E29" s="19"/>
      <c r="F29" s="19"/>
      <c r="G29" s="19"/>
      <c r="H29" s="19"/>
      <c r="I29" s="1"/>
    </row>
    <row r="30" spans="1:10" ht="6" customHeight="1">
      <c r="A30" s="1"/>
      <c r="B30" s="13"/>
      <c r="C30" s="18"/>
      <c r="D30" s="18"/>
      <c r="E30" s="18"/>
      <c r="F30" s="18"/>
      <c r="G30" s="18"/>
      <c r="H30" s="18"/>
      <c r="I30" s="1"/>
    </row>
    <row r="31" spans="1:10" ht="6" customHeight="1">
      <c r="A31" s="1"/>
      <c r="B31" s="14"/>
      <c r="C31" s="14"/>
      <c r="D31" s="14"/>
      <c r="E31" s="14"/>
      <c r="F31" s="14"/>
      <c r="G31" s="14"/>
      <c r="H31" s="14"/>
      <c r="I31" s="1"/>
    </row>
    <row r="32" spans="1:10" ht="25.5" customHeight="1">
      <c r="A32" s="1"/>
      <c r="B32" s="15" t="s">
        <v>21</v>
      </c>
      <c r="C32" s="16" t="s">
        <v>7</v>
      </c>
      <c r="D32" s="16" t="s">
        <v>7</v>
      </c>
      <c r="E32" s="66" t="s">
        <v>22</v>
      </c>
      <c r="F32" s="54">
        <v>1723.83</v>
      </c>
      <c r="G32" s="49"/>
      <c r="H32" s="21">
        <v>1847.04</v>
      </c>
      <c r="I32" s="1"/>
      <c r="J32" s="22"/>
    </row>
    <row r="33" spans="1:10" ht="6.75" customHeight="1">
      <c r="A33" s="1"/>
      <c r="B33" s="17"/>
      <c r="C33" s="17"/>
      <c r="D33" s="17"/>
      <c r="E33" s="66"/>
      <c r="F33" s="17"/>
      <c r="G33" s="48"/>
      <c r="H33" s="17"/>
      <c r="I33" s="1"/>
    </row>
    <row r="34" spans="1:10" ht="0.95" customHeight="1">
      <c r="A34" s="1"/>
      <c r="B34" s="17"/>
      <c r="C34" s="17"/>
      <c r="D34" s="17"/>
      <c r="E34" s="17"/>
      <c r="F34" s="17"/>
      <c r="G34" s="48"/>
      <c r="H34" s="17"/>
      <c r="I34" s="1"/>
    </row>
    <row r="35" spans="1:10" ht="0.75" customHeight="1">
      <c r="A35" s="1"/>
      <c r="B35" s="18"/>
      <c r="C35" s="18"/>
      <c r="D35" s="18"/>
      <c r="E35" s="13"/>
      <c r="F35" s="18"/>
      <c r="G35" s="18"/>
      <c r="H35" s="18"/>
      <c r="I35" s="1"/>
    </row>
    <row r="36" spans="1:10" ht="2.1" customHeight="1">
      <c r="A36" s="1"/>
      <c r="B36" s="14"/>
      <c r="C36" s="14"/>
      <c r="D36" s="14"/>
      <c r="E36" s="14"/>
      <c r="F36" s="14"/>
      <c r="G36" s="14"/>
      <c r="H36" s="14"/>
      <c r="I36" s="1"/>
    </row>
    <row r="37" spans="1:10" ht="20.100000000000001" customHeight="1">
      <c r="A37" s="1"/>
      <c r="B37" s="15"/>
      <c r="C37" s="16" t="s">
        <v>7</v>
      </c>
      <c r="D37" s="16" t="s">
        <v>7</v>
      </c>
      <c r="E37" s="66" t="s">
        <v>23</v>
      </c>
      <c r="F37" s="21">
        <v>4767.83</v>
      </c>
      <c r="G37" s="50"/>
      <c r="H37" s="21">
        <v>6281.18</v>
      </c>
      <c r="I37" s="1"/>
    </row>
    <row r="38" spans="1:10" ht="0.95" customHeight="1">
      <c r="A38" s="1"/>
      <c r="B38" s="17"/>
      <c r="C38" s="17"/>
      <c r="D38" s="17"/>
      <c r="E38" s="66"/>
      <c r="F38" s="17"/>
      <c r="G38" s="48"/>
      <c r="H38" s="17"/>
      <c r="I38" s="1"/>
    </row>
    <row r="39" spans="1:10" ht="0.95" customHeight="1">
      <c r="A39" s="1"/>
      <c r="B39" s="17"/>
      <c r="C39" s="17"/>
      <c r="D39" s="17"/>
      <c r="E39" s="17"/>
      <c r="F39" s="17"/>
      <c r="G39" s="48"/>
      <c r="H39" s="17"/>
      <c r="I39" s="1"/>
    </row>
    <row r="40" spans="1:10" ht="0.95" customHeight="1">
      <c r="A40" s="1"/>
      <c r="B40" s="18"/>
      <c r="C40" s="18"/>
      <c r="D40" s="18"/>
      <c r="E40" s="13"/>
      <c r="F40" s="18"/>
      <c r="G40" s="18"/>
      <c r="H40" s="18"/>
      <c r="I40" s="1"/>
    </row>
    <row r="41" spans="1:10" ht="2.1" customHeight="1">
      <c r="A41" s="1"/>
      <c r="B41" s="14"/>
      <c r="C41" s="14"/>
      <c r="D41" s="14"/>
      <c r="E41" s="14"/>
      <c r="F41" s="14"/>
      <c r="G41" s="14"/>
      <c r="H41" s="14"/>
      <c r="I41" s="1"/>
    </row>
    <row r="42" spans="1:10" ht="24" customHeight="1">
      <c r="A42" s="1"/>
      <c r="B42" s="15" t="s">
        <v>24</v>
      </c>
      <c r="C42" s="16" t="s">
        <v>25</v>
      </c>
      <c r="D42" s="16" t="s">
        <v>26</v>
      </c>
      <c r="E42" s="15" t="s">
        <v>27</v>
      </c>
      <c r="F42" s="16" t="s">
        <v>28</v>
      </c>
      <c r="G42" s="47"/>
      <c r="H42" s="16" t="s">
        <v>28</v>
      </c>
      <c r="I42" s="1"/>
    </row>
    <row r="43" spans="1:10" ht="6.75" customHeight="1">
      <c r="A43" s="1"/>
      <c r="B43" s="13"/>
      <c r="C43" s="13"/>
      <c r="D43" s="13"/>
      <c r="E43" s="13"/>
      <c r="F43" s="13"/>
      <c r="G43" s="46"/>
      <c r="H43" s="13"/>
      <c r="I43" s="1"/>
    </row>
    <row r="44" spans="1:10" ht="2.1" customHeight="1">
      <c r="A44" s="1"/>
      <c r="B44" s="14"/>
      <c r="C44" s="14"/>
      <c r="D44" s="14"/>
      <c r="E44" s="14"/>
      <c r="F44" s="14"/>
      <c r="G44" s="14"/>
      <c r="H44" s="14"/>
      <c r="I44" s="1"/>
    </row>
    <row r="45" spans="1:10" ht="26.25" customHeight="1">
      <c r="A45" s="1"/>
      <c r="B45" s="15" t="s">
        <v>29</v>
      </c>
      <c r="C45" s="58">
        <v>16170.61</v>
      </c>
      <c r="D45" s="16" t="s">
        <v>30</v>
      </c>
      <c r="E45" s="66" t="s">
        <v>31</v>
      </c>
      <c r="F45" s="16" t="s">
        <v>32</v>
      </c>
      <c r="G45" s="47"/>
      <c r="H45" s="16" t="s">
        <v>33</v>
      </c>
      <c r="I45" s="1"/>
      <c r="J45">
        <f>16342.93-175.35</f>
        <v>16167.58</v>
      </c>
    </row>
    <row r="46" spans="1:10" ht="0.95" customHeight="1">
      <c r="A46" s="1"/>
      <c r="B46" s="17"/>
      <c r="C46" s="17"/>
      <c r="D46" s="17"/>
      <c r="E46" s="66"/>
      <c r="F46" s="17"/>
      <c r="G46" s="48"/>
      <c r="H46" s="17"/>
      <c r="I46" s="1"/>
    </row>
    <row r="47" spans="1:10" ht="0.95" customHeight="1">
      <c r="A47" s="1"/>
      <c r="B47" s="17"/>
      <c r="C47" s="17"/>
      <c r="D47" s="17"/>
      <c r="E47" s="17"/>
      <c r="F47" s="17"/>
      <c r="G47" s="48"/>
      <c r="H47" s="17"/>
      <c r="I47" s="1"/>
    </row>
    <row r="48" spans="1:10" ht="3.75" customHeight="1">
      <c r="A48" s="1"/>
      <c r="B48" s="18"/>
      <c r="C48" s="18"/>
      <c r="D48" s="18"/>
      <c r="E48" s="13"/>
      <c r="F48" s="18"/>
      <c r="G48" s="18"/>
      <c r="H48" s="18"/>
      <c r="I48" s="1"/>
    </row>
    <row r="49" spans="1:10" ht="0.95" customHeight="1">
      <c r="A49" s="1"/>
      <c r="B49" s="14"/>
      <c r="C49" s="14"/>
      <c r="D49" s="14"/>
      <c r="E49" s="14"/>
      <c r="F49" s="14"/>
      <c r="G49" s="14"/>
      <c r="H49" s="14"/>
      <c r="I49" s="1"/>
    </row>
    <row r="50" spans="1:10" ht="0.95" customHeight="1">
      <c r="A50" s="1"/>
      <c r="B50" s="17"/>
      <c r="C50" s="20"/>
      <c r="D50" s="20"/>
      <c r="E50" s="17"/>
      <c r="F50" s="17"/>
      <c r="G50" s="48"/>
      <c r="H50" s="17"/>
      <c r="I50" s="1"/>
    </row>
    <row r="51" spans="1:10" ht="27" customHeight="1">
      <c r="A51" s="1"/>
      <c r="B51" s="15" t="s">
        <v>34</v>
      </c>
      <c r="C51" s="58">
        <v>16345.96</v>
      </c>
      <c r="D51" s="16" t="s">
        <v>35</v>
      </c>
      <c r="E51" s="66" t="s">
        <v>36</v>
      </c>
      <c r="F51" s="16" t="s">
        <v>37</v>
      </c>
      <c r="G51" s="47"/>
      <c r="H51" s="16" t="s">
        <v>38</v>
      </c>
      <c r="I51" s="1"/>
      <c r="J51">
        <f>74329.01+21742.92</f>
        <v>96071.93</v>
      </c>
    </row>
    <row r="52" spans="1:10" ht="0.95" customHeight="1">
      <c r="A52" s="1"/>
      <c r="B52" s="17"/>
      <c r="C52" s="20"/>
      <c r="D52" s="20"/>
      <c r="E52" s="66"/>
      <c r="F52" s="17"/>
      <c r="G52" s="48"/>
      <c r="H52" s="17"/>
      <c r="I52" s="1"/>
    </row>
    <row r="53" spans="1:10" ht="0.95" customHeight="1">
      <c r="A53" s="1"/>
      <c r="B53" s="17"/>
      <c r="C53" s="17"/>
      <c r="D53" s="17"/>
      <c r="E53" s="17"/>
      <c r="F53" s="17"/>
      <c r="G53" s="48"/>
      <c r="H53" s="17"/>
      <c r="I53" s="1"/>
    </row>
    <row r="54" spans="1:10" ht="0.95" customHeight="1">
      <c r="A54" s="1"/>
      <c r="B54" s="18"/>
      <c r="C54" s="18"/>
      <c r="D54" s="18"/>
      <c r="E54" s="13"/>
      <c r="F54" s="18"/>
      <c r="G54" s="18"/>
      <c r="H54" s="18"/>
      <c r="I54" s="1"/>
    </row>
    <row r="55" spans="1:10" ht="2.1" customHeight="1">
      <c r="A55" s="1"/>
      <c r="B55" s="14"/>
      <c r="C55" s="14"/>
      <c r="D55" s="14"/>
      <c r="E55" s="14"/>
      <c r="F55" s="14"/>
      <c r="G55" s="14"/>
      <c r="H55" s="14"/>
      <c r="I55" s="1"/>
    </row>
    <row r="56" spans="1:10" ht="20.100000000000001" customHeight="1">
      <c r="A56" s="1"/>
      <c r="B56" s="15" t="s">
        <v>39</v>
      </c>
      <c r="C56" s="16" t="s">
        <v>40</v>
      </c>
      <c r="D56" s="16" t="s">
        <v>41</v>
      </c>
      <c r="E56" s="15" t="s">
        <v>42</v>
      </c>
      <c r="F56" s="59" t="s">
        <v>168</v>
      </c>
      <c r="G56" s="51"/>
      <c r="H56" s="16" t="s">
        <v>43</v>
      </c>
      <c r="I56" s="1"/>
    </row>
    <row r="57" spans="1:10" ht="2.1" customHeight="1">
      <c r="A57" s="1"/>
      <c r="B57" s="13"/>
      <c r="C57" s="13"/>
      <c r="D57" s="13"/>
      <c r="E57" s="13"/>
      <c r="F57" s="13"/>
      <c r="G57" s="46"/>
      <c r="H57" s="13"/>
      <c r="I57" s="1"/>
    </row>
    <row r="58" spans="1:10" ht="0.95" customHeight="1">
      <c r="A58" s="1"/>
      <c r="B58" s="14"/>
      <c r="C58" s="14"/>
      <c r="D58" s="14"/>
      <c r="E58" s="14"/>
      <c r="F58" s="14"/>
      <c r="G58" s="14"/>
      <c r="H58" s="14"/>
      <c r="I58" s="1"/>
    </row>
    <row r="59" spans="1:10" ht="0.95" customHeight="1">
      <c r="A59" s="1"/>
      <c r="B59" s="17"/>
      <c r="C59" s="17"/>
      <c r="D59" s="17"/>
      <c r="E59" s="17"/>
      <c r="F59" s="20"/>
      <c r="G59" s="20"/>
      <c r="H59" s="20"/>
      <c r="I59" s="1"/>
    </row>
    <row r="60" spans="1:10" ht="20.100000000000001" customHeight="1">
      <c r="A60" s="1"/>
      <c r="B60" s="15"/>
      <c r="C60" s="16" t="s">
        <v>7</v>
      </c>
      <c r="D60" s="16" t="s">
        <v>7</v>
      </c>
      <c r="E60" s="15" t="s">
        <v>44</v>
      </c>
      <c r="F60" s="59">
        <v>69001.06</v>
      </c>
      <c r="G60" s="51"/>
      <c r="H60" s="16" t="s">
        <v>45</v>
      </c>
      <c r="I60" s="1"/>
      <c r="J60" s="40">
        <f>69001.06-F45-F51</f>
        <v>16250.599999999995</v>
      </c>
    </row>
    <row r="61" spans="1:10" ht="0.95" customHeight="1">
      <c r="A61" s="1"/>
      <c r="B61" s="17"/>
      <c r="C61" s="17"/>
      <c r="D61" s="17"/>
      <c r="E61" s="17"/>
      <c r="F61" s="20"/>
      <c r="G61" s="20"/>
      <c r="H61" s="20"/>
      <c r="I61" s="1"/>
    </row>
    <row r="62" spans="1:10" ht="0.95" customHeight="1">
      <c r="A62" s="1"/>
      <c r="B62" s="13"/>
      <c r="C62" s="13"/>
      <c r="D62" s="13"/>
      <c r="E62" s="13"/>
      <c r="F62" s="13"/>
      <c r="G62" s="46"/>
      <c r="H62" s="13"/>
      <c r="I62" s="1"/>
    </row>
    <row r="63" spans="1:10" ht="2.1" customHeight="1">
      <c r="A63" s="1"/>
      <c r="B63" s="14"/>
      <c r="C63" s="14"/>
      <c r="D63" s="14"/>
      <c r="E63" s="14"/>
      <c r="F63" s="14"/>
      <c r="G63" s="14"/>
      <c r="H63" s="14"/>
      <c r="I63" s="1"/>
    </row>
    <row r="64" spans="1:10" ht="20.100000000000001" customHeight="1">
      <c r="A64" s="1"/>
      <c r="B64" s="15"/>
      <c r="C64" s="16" t="s">
        <v>7</v>
      </c>
      <c r="D64" s="16" t="s">
        <v>7</v>
      </c>
      <c r="E64" s="66" t="s">
        <v>46</v>
      </c>
      <c r="F64" s="16" t="s">
        <v>47</v>
      </c>
      <c r="G64" s="47"/>
      <c r="H64" s="41" t="s">
        <v>179</v>
      </c>
      <c r="I64" s="1"/>
    </row>
    <row r="65" spans="1:10" ht="0.95" customHeight="1">
      <c r="A65" s="1"/>
      <c r="B65" s="17"/>
      <c r="C65" s="17"/>
      <c r="D65" s="17"/>
      <c r="E65" s="66"/>
      <c r="F65" s="17"/>
      <c r="G65" s="48"/>
      <c r="H65" s="17"/>
      <c r="I65" s="1"/>
    </row>
    <row r="66" spans="1:10" ht="0.95" customHeight="1">
      <c r="A66" s="1"/>
      <c r="B66" s="17"/>
      <c r="C66" s="17"/>
      <c r="D66" s="17"/>
      <c r="E66" s="17"/>
      <c r="F66" s="17"/>
      <c r="G66" s="48"/>
      <c r="H66" s="17"/>
      <c r="I66" s="1"/>
    </row>
    <row r="67" spans="1:10" ht="0.95" customHeight="1">
      <c r="A67" s="1"/>
      <c r="B67" s="18"/>
      <c r="C67" s="18"/>
      <c r="D67" s="18"/>
      <c r="E67" s="13"/>
      <c r="F67" s="18"/>
      <c r="G67" s="18"/>
      <c r="H67" s="18"/>
      <c r="I67" s="1"/>
    </row>
    <row r="68" spans="1:10" ht="2.1" customHeight="1">
      <c r="A68" s="1"/>
      <c r="B68" s="14"/>
      <c r="C68" s="14"/>
      <c r="D68" s="14"/>
      <c r="E68" s="14"/>
      <c r="F68" s="14"/>
      <c r="G68" s="14"/>
      <c r="H68" s="14"/>
      <c r="I68" s="1"/>
    </row>
    <row r="69" spans="1:10" ht="20.100000000000001" customHeight="1">
      <c r="A69" s="1"/>
      <c r="B69" s="15"/>
      <c r="C69" s="16" t="s">
        <v>7</v>
      </c>
      <c r="D69" s="16" t="s">
        <v>7</v>
      </c>
      <c r="E69" s="66" t="s">
        <v>48</v>
      </c>
      <c r="F69" s="59" t="s">
        <v>182</v>
      </c>
      <c r="G69" s="51"/>
      <c r="H69" s="16" t="s">
        <v>49</v>
      </c>
      <c r="I69" s="1"/>
    </row>
    <row r="70" spans="1:10" ht="0.95" customHeight="1">
      <c r="A70" s="1"/>
      <c r="B70" s="17"/>
      <c r="C70" s="17"/>
      <c r="D70" s="17"/>
      <c r="E70" s="66"/>
      <c r="F70" s="17"/>
      <c r="G70" s="48"/>
      <c r="H70" s="17"/>
      <c r="I70" s="1"/>
    </row>
    <row r="71" spans="1:10" ht="0.95" customHeight="1">
      <c r="A71" s="1"/>
      <c r="B71" s="17"/>
      <c r="C71" s="17"/>
      <c r="D71" s="17"/>
      <c r="E71" s="17"/>
      <c r="F71" s="17"/>
      <c r="G71" s="48"/>
      <c r="H71" s="17"/>
      <c r="I71" s="1"/>
    </row>
    <row r="72" spans="1:10" ht="0.95" customHeight="1">
      <c r="A72" s="1"/>
      <c r="B72" s="18"/>
      <c r="C72" s="18"/>
      <c r="D72" s="18"/>
      <c r="E72" s="13"/>
      <c r="F72" s="18"/>
      <c r="G72" s="18"/>
      <c r="H72" s="18"/>
      <c r="I72" s="1"/>
    </row>
    <row r="73" spans="1:10" ht="2.1" customHeight="1">
      <c r="A73" s="1"/>
      <c r="B73" s="14"/>
      <c r="C73" s="14"/>
      <c r="D73" s="14"/>
      <c r="E73" s="14"/>
      <c r="F73" s="14"/>
      <c r="G73" s="14"/>
      <c r="H73" s="14"/>
      <c r="I73" s="1"/>
    </row>
    <row r="74" spans="1:10" ht="20.100000000000001" customHeight="1">
      <c r="A74" s="1"/>
      <c r="B74" s="66" t="s">
        <v>50</v>
      </c>
      <c r="C74" s="16" t="s">
        <v>51</v>
      </c>
      <c r="D74" s="16" t="s">
        <v>52</v>
      </c>
      <c r="E74" s="66" t="s">
        <v>53</v>
      </c>
      <c r="F74" s="16" t="s">
        <v>54</v>
      </c>
      <c r="G74" s="47"/>
      <c r="H74" s="16" t="s">
        <v>55</v>
      </c>
      <c r="I74" s="1"/>
      <c r="J74" s="22"/>
    </row>
    <row r="75" spans="1:10" ht="2.1" customHeight="1">
      <c r="A75" s="1"/>
      <c r="B75" s="66"/>
      <c r="C75" s="17"/>
      <c r="D75" s="17"/>
      <c r="E75" s="66"/>
      <c r="F75" s="17"/>
      <c r="G75" s="48"/>
      <c r="H75" s="17"/>
      <c r="I75" s="1"/>
    </row>
    <row r="76" spans="1:10" ht="21.75" customHeight="1">
      <c r="A76" s="1"/>
      <c r="B76" s="66"/>
      <c r="C76" s="19"/>
      <c r="D76" s="19"/>
      <c r="E76" s="66"/>
      <c r="F76" s="19"/>
      <c r="G76" s="19"/>
      <c r="H76" s="19"/>
      <c r="I76" s="1"/>
    </row>
    <row r="77" spans="1:10" ht="0.95" customHeight="1">
      <c r="A77" s="1"/>
      <c r="B77" s="17"/>
      <c r="C77" s="19"/>
      <c r="D77" s="19"/>
      <c r="E77" s="66"/>
      <c r="F77" s="19"/>
      <c r="G77" s="19"/>
      <c r="H77" s="19"/>
      <c r="I77" s="1"/>
    </row>
    <row r="78" spans="1:10" ht="10.5" customHeight="1">
      <c r="A78" s="1"/>
      <c r="B78" s="17"/>
      <c r="C78" s="19"/>
      <c r="D78" s="19"/>
      <c r="E78" s="17"/>
      <c r="F78" s="19"/>
      <c r="G78" s="19"/>
      <c r="H78" s="19"/>
      <c r="I78" s="1"/>
    </row>
    <row r="79" spans="1:10" ht="0.95" customHeight="1">
      <c r="A79" s="1"/>
      <c r="B79" s="18"/>
      <c r="C79" s="18"/>
      <c r="D79" s="18"/>
      <c r="E79" s="13"/>
      <c r="F79" s="18"/>
      <c r="G79" s="18"/>
      <c r="H79" s="18"/>
      <c r="I79" s="1"/>
    </row>
    <row r="80" spans="1:10" ht="2.1" customHeight="1">
      <c r="A80" s="1"/>
      <c r="B80" s="14"/>
      <c r="C80" s="14"/>
      <c r="D80" s="14"/>
      <c r="E80" s="14"/>
      <c r="F80" s="14"/>
      <c r="G80" s="14"/>
      <c r="H80" s="14"/>
      <c r="I80" s="1"/>
    </row>
    <row r="81" spans="1:9" ht="20.100000000000001" customHeight="1">
      <c r="A81" s="42"/>
      <c r="B81" s="43" t="s">
        <v>56</v>
      </c>
      <c r="C81" s="60" t="s">
        <v>186</v>
      </c>
      <c r="D81" s="60" t="s">
        <v>187</v>
      </c>
      <c r="E81" s="43"/>
      <c r="F81" s="44" t="s">
        <v>28</v>
      </c>
      <c r="G81" s="44"/>
      <c r="H81" s="44" t="s">
        <v>28</v>
      </c>
      <c r="I81" s="1"/>
    </row>
    <row r="82" spans="1:9" ht="2.1" customHeight="1">
      <c r="A82" s="1"/>
      <c r="B82" s="13"/>
      <c r="C82" s="13"/>
      <c r="D82" s="13"/>
      <c r="E82" s="13"/>
      <c r="F82" s="13"/>
      <c r="G82" s="46"/>
      <c r="H82" s="13"/>
      <c r="I82" s="1"/>
    </row>
    <row r="83" spans="1:9" ht="2.1" customHeight="1" thickBot="1">
      <c r="A83" s="1"/>
      <c r="B83" s="14"/>
      <c r="C83" s="14"/>
      <c r="D83" s="14"/>
      <c r="E83" s="14"/>
      <c r="F83" s="14"/>
      <c r="G83" s="14"/>
      <c r="H83" s="14"/>
      <c r="I83" s="1"/>
    </row>
    <row r="84" spans="1:9" ht="112.5" customHeight="1">
      <c r="A84" s="62" t="s">
        <v>152</v>
      </c>
      <c r="B84" s="62"/>
      <c r="C84" s="62"/>
      <c r="D84" s="62"/>
      <c r="E84" s="62"/>
      <c r="F84" s="62"/>
      <c r="G84" s="45"/>
      <c r="H84" s="16" t="s">
        <v>7</v>
      </c>
      <c r="I84" s="1"/>
    </row>
    <row r="85" spans="1:9" ht="18.75" customHeight="1">
      <c r="A85" s="1"/>
      <c r="B85" s="13"/>
      <c r="C85" s="13"/>
      <c r="D85" s="13"/>
      <c r="E85" s="13"/>
      <c r="F85" s="13"/>
      <c r="G85" s="46"/>
      <c r="H85" s="13"/>
      <c r="I85" s="1"/>
    </row>
    <row r="86" spans="1:9" ht="2.1" customHeight="1">
      <c r="A86" s="1"/>
      <c r="B86" s="14"/>
      <c r="C86" s="14"/>
      <c r="D86" s="14"/>
      <c r="E86" s="14"/>
      <c r="F86" s="14"/>
      <c r="G86" s="14"/>
      <c r="H86" s="14"/>
      <c r="I86" s="1"/>
    </row>
    <row r="87" spans="1:9" ht="2.1" customHeight="1">
      <c r="A87" s="1"/>
      <c r="B87" s="13"/>
      <c r="C87" s="13"/>
      <c r="D87" s="13"/>
      <c r="E87" s="13"/>
      <c r="F87" s="13"/>
      <c r="G87" s="46"/>
      <c r="H87" s="13"/>
      <c r="I87" s="1"/>
    </row>
    <row r="88" spans="1:9" ht="8.1" customHeight="1">
      <c r="A88" s="1"/>
      <c r="B88" s="2"/>
      <c r="C88" s="2"/>
      <c r="D88" s="2"/>
      <c r="E88" s="2"/>
      <c r="F88" s="2"/>
      <c r="G88" s="2"/>
      <c r="H88" s="2"/>
      <c r="I88" s="1"/>
    </row>
    <row r="89" spans="1:9" ht="15" customHeight="1">
      <c r="A89" s="1"/>
      <c r="B89" s="70" t="s">
        <v>57</v>
      </c>
      <c r="C89" s="70"/>
      <c r="D89" s="70"/>
      <c r="E89" s="70"/>
      <c r="F89" s="70"/>
      <c r="G89" s="70"/>
      <c r="H89" s="70"/>
      <c r="I89" s="1"/>
    </row>
    <row r="90" spans="1:9" ht="2.1" customHeight="1">
      <c r="A90" s="1"/>
      <c r="B90" s="2"/>
      <c r="C90" s="1"/>
      <c r="D90" s="1"/>
      <c r="E90" s="1"/>
      <c r="F90" s="1"/>
      <c r="G90" s="1"/>
      <c r="H90" s="2"/>
      <c r="I90" s="1"/>
    </row>
    <row r="91" spans="1:9" ht="15" customHeight="1">
      <c r="A91" s="1"/>
      <c r="B91" s="68" t="s">
        <v>58</v>
      </c>
      <c r="C91" s="68"/>
      <c r="D91" s="68"/>
      <c r="E91" s="68"/>
      <c r="F91" s="68"/>
      <c r="G91" s="68"/>
      <c r="H91" s="68"/>
      <c r="I91" s="1"/>
    </row>
    <row r="92" spans="1:9" ht="2.1" customHeight="1">
      <c r="A92" s="1"/>
      <c r="B92" s="2"/>
      <c r="C92" s="2"/>
      <c r="D92" s="2"/>
      <c r="E92" s="2"/>
      <c r="F92" s="2"/>
      <c r="G92" s="2"/>
      <c r="H92" s="2"/>
      <c r="I92" s="1"/>
    </row>
    <row r="93" spans="1:9" ht="0.95" customHeight="1">
      <c r="A93" s="1"/>
      <c r="B93" s="1"/>
      <c r="C93" s="1"/>
      <c r="D93" s="1"/>
      <c r="E93" s="1"/>
      <c r="F93" s="1"/>
      <c r="G93" s="1"/>
      <c r="H93" s="1"/>
      <c r="I93" s="1"/>
    </row>
    <row r="94" spans="1:9" ht="2.1" customHeight="1">
      <c r="A94" s="1"/>
      <c r="B94" s="3"/>
      <c r="C94" s="4"/>
      <c r="D94" s="5"/>
      <c r="E94" s="3"/>
      <c r="F94" s="4"/>
      <c r="G94" s="4"/>
      <c r="H94" s="5"/>
      <c r="I94" s="1"/>
    </row>
    <row r="95" spans="1:9" ht="20.100000000000001" customHeight="1">
      <c r="A95" s="1"/>
      <c r="B95" s="69" t="s">
        <v>2</v>
      </c>
      <c r="C95" s="69"/>
      <c r="D95" s="69"/>
      <c r="E95" s="69" t="s">
        <v>3</v>
      </c>
      <c r="F95" s="69"/>
      <c r="G95" s="69"/>
      <c r="H95" s="69"/>
      <c r="I95" s="1"/>
    </row>
    <row r="96" spans="1:9" ht="2.1" customHeight="1">
      <c r="A96" s="1"/>
      <c r="B96" s="6"/>
      <c r="C96" s="7"/>
      <c r="D96" s="8"/>
      <c r="E96" s="6"/>
      <c r="F96" s="7"/>
      <c r="G96" s="7"/>
      <c r="H96" s="8"/>
      <c r="I96" s="1"/>
    </row>
    <row r="97" spans="1:9" ht="20.100000000000001" customHeight="1">
      <c r="A97" s="1"/>
      <c r="B97" s="9"/>
      <c r="C97" s="10" t="s">
        <v>4</v>
      </c>
      <c r="D97" s="10" t="s">
        <v>5</v>
      </c>
      <c r="E97" s="9"/>
      <c r="F97" s="10" t="s">
        <v>4</v>
      </c>
      <c r="G97" s="10"/>
      <c r="H97" s="10" t="s">
        <v>5</v>
      </c>
      <c r="I97" s="1"/>
    </row>
    <row r="98" spans="1:9" ht="15" customHeight="1">
      <c r="A98" s="1"/>
      <c r="B98" s="11"/>
      <c r="C98" s="11"/>
      <c r="D98" s="12" t="s">
        <v>6</v>
      </c>
      <c r="E98" s="11"/>
      <c r="F98" s="11"/>
      <c r="G98" s="11"/>
      <c r="H98" s="11"/>
      <c r="I98" s="1"/>
    </row>
    <row r="99" spans="1:9" ht="0.95" customHeight="1">
      <c r="A99" s="1"/>
      <c r="B99" s="13"/>
      <c r="C99" s="13"/>
      <c r="D99" s="13"/>
      <c r="E99" s="13"/>
      <c r="F99" s="13"/>
      <c r="G99" s="46"/>
      <c r="H99" s="13"/>
      <c r="I99" s="1"/>
    </row>
    <row r="100" spans="1:9" ht="2.1" customHeight="1">
      <c r="A100" s="1"/>
      <c r="B100" s="14"/>
      <c r="C100" s="14"/>
      <c r="D100" s="14"/>
      <c r="E100" s="14"/>
      <c r="F100" s="14"/>
      <c r="G100" s="14"/>
      <c r="H100" s="14"/>
      <c r="I100" s="1"/>
    </row>
    <row r="101" spans="1:9" ht="20.100000000000001" customHeight="1">
      <c r="A101" s="1"/>
      <c r="B101" s="15"/>
      <c r="C101" s="16" t="s">
        <v>7</v>
      </c>
      <c r="D101" s="16" t="s">
        <v>59</v>
      </c>
      <c r="E101" s="15" t="s">
        <v>9</v>
      </c>
      <c r="F101" s="16" t="s">
        <v>7</v>
      </c>
      <c r="G101" s="47"/>
      <c r="H101" s="16" t="s">
        <v>7</v>
      </c>
      <c r="I101" s="1"/>
    </row>
    <row r="102" spans="1:9" ht="2.1" customHeight="1">
      <c r="A102" s="1"/>
      <c r="B102" s="13"/>
      <c r="C102" s="13"/>
      <c r="D102" s="13"/>
      <c r="E102" s="13"/>
      <c r="F102" s="13"/>
      <c r="G102" s="46"/>
      <c r="H102" s="13"/>
      <c r="I102" s="1"/>
    </row>
    <row r="103" spans="1:9" ht="2.1" customHeight="1">
      <c r="A103" s="1"/>
      <c r="B103" s="14"/>
      <c r="C103" s="14"/>
      <c r="D103" s="14"/>
      <c r="E103" s="14"/>
      <c r="F103" s="14"/>
      <c r="G103" s="14"/>
      <c r="H103" s="14"/>
      <c r="I103" s="1"/>
    </row>
    <row r="104" spans="1:9" ht="20.100000000000001" customHeight="1">
      <c r="A104" s="1"/>
      <c r="B104" s="15"/>
      <c r="C104" s="16" t="s">
        <v>7</v>
      </c>
      <c r="D104" s="16" t="s">
        <v>10</v>
      </c>
      <c r="E104" s="15" t="s">
        <v>60</v>
      </c>
      <c r="F104" s="16" t="s">
        <v>7</v>
      </c>
      <c r="G104" s="47"/>
      <c r="H104" s="16" t="s">
        <v>7</v>
      </c>
      <c r="I104" s="1"/>
    </row>
    <row r="105" spans="1:9" ht="2.1" customHeight="1">
      <c r="A105" s="1"/>
      <c r="B105" s="13"/>
      <c r="C105" s="13"/>
      <c r="D105" s="13"/>
      <c r="E105" s="13"/>
      <c r="F105" s="13"/>
      <c r="G105" s="46"/>
      <c r="H105" s="13"/>
      <c r="I105" s="1"/>
    </row>
    <row r="106" spans="1:9" ht="2.1" customHeight="1">
      <c r="A106" s="1"/>
      <c r="B106" s="14"/>
      <c r="C106" s="14"/>
      <c r="D106" s="14"/>
      <c r="E106" s="14"/>
      <c r="F106" s="14"/>
      <c r="G106" s="14"/>
      <c r="H106" s="14"/>
      <c r="I106" s="1"/>
    </row>
    <row r="107" spans="1:9" ht="23.25" customHeight="1">
      <c r="A107" s="1"/>
      <c r="B107" s="15" t="s">
        <v>61</v>
      </c>
      <c r="C107" s="16" t="s">
        <v>62</v>
      </c>
      <c r="D107" s="16" t="s">
        <v>63</v>
      </c>
      <c r="E107" s="66" t="s">
        <v>64</v>
      </c>
      <c r="F107" s="21">
        <v>13584.45</v>
      </c>
      <c r="G107" s="47"/>
      <c r="H107" s="16" t="s">
        <v>65</v>
      </c>
      <c r="I107" s="1"/>
    </row>
    <row r="108" spans="1:9" ht="0.95" customHeight="1">
      <c r="A108" s="1"/>
      <c r="B108" s="17"/>
      <c r="C108" s="17"/>
      <c r="D108" s="17"/>
      <c r="E108" s="66"/>
      <c r="F108" s="17"/>
      <c r="G108" s="48"/>
      <c r="H108" s="17"/>
      <c r="I108" s="1"/>
    </row>
    <row r="109" spans="1:9" ht="6" customHeight="1">
      <c r="A109" s="1"/>
      <c r="B109" s="17"/>
      <c r="C109" s="17"/>
      <c r="D109" s="17"/>
      <c r="E109" s="17"/>
      <c r="F109" s="17"/>
      <c r="G109" s="48"/>
      <c r="H109" s="17"/>
      <c r="I109" s="1"/>
    </row>
    <row r="110" spans="1:9" ht="0.95" customHeight="1">
      <c r="A110" s="1"/>
      <c r="B110" s="18"/>
      <c r="C110" s="18"/>
      <c r="D110" s="18"/>
      <c r="E110" s="13"/>
      <c r="F110" s="18"/>
      <c r="G110" s="18"/>
      <c r="H110" s="18"/>
      <c r="I110" s="1"/>
    </row>
    <row r="111" spans="1:9" ht="2.1" customHeight="1">
      <c r="A111" s="1"/>
      <c r="B111" s="14"/>
      <c r="C111" s="14"/>
      <c r="D111" s="14"/>
      <c r="E111" s="14"/>
      <c r="F111" s="14"/>
      <c r="G111" s="14"/>
      <c r="H111" s="14"/>
      <c r="I111" s="1"/>
    </row>
    <row r="112" spans="1:9" ht="20.100000000000001" customHeight="1">
      <c r="A112" s="1"/>
      <c r="B112" s="15"/>
      <c r="C112" s="16" t="s">
        <v>7</v>
      </c>
      <c r="D112" s="16" t="s">
        <v>7</v>
      </c>
      <c r="E112" s="66" t="s">
        <v>66</v>
      </c>
      <c r="F112" s="16" t="s">
        <v>67</v>
      </c>
      <c r="G112" s="47"/>
      <c r="H112" s="16" t="s">
        <v>68</v>
      </c>
      <c r="I112" s="1"/>
    </row>
    <row r="113" spans="1:9" ht="0.95" customHeight="1">
      <c r="A113" s="1"/>
      <c r="B113" s="17"/>
      <c r="C113" s="17"/>
      <c r="D113" s="17"/>
      <c r="E113" s="66"/>
      <c r="F113" s="17"/>
      <c r="G113" s="48"/>
      <c r="H113" s="17"/>
      <c r="I113" s="1"/>
    </row>
    <row r="114" spans="1:9" ht="0.95" customHeight="1">
      <c r="A114" s="1"/>
      <c r="B114" s="17"/>
      <c r="C114" s="17"/>
      <c r="D114" s="17"/>
      <c r="E114" s="17"/>
      <c r="F114" s="17"/>
      <c r="G114" s="48"/>
      <c r="H114" s="17"/>
      <c r="I114" s="1"/>
    </row>
    <row r="115" spans="1:9" ht="0.95" customHeight="1">
      <c r="A115" s="1"/>
      <c r="B115" s="18"/>
      <c r="C115" s="18"/>
      <c r="D115" s="18"/>
      <c r="E115" s="13"/>
      <c r="F115" s="18"/>
      <c r="G115" s="18"/>
      <c r="H115" s="18"/>
      <c r="I115" s="1"/>
    </row>
    <row r="116" spans="1:9" ht="2.1" customHeight="1">
      <c r="A116" s="1"/>
      <c r="B116" s="14"/>
      <c r="C116" s="14"/>
      <c r="D116" s="14"/>
      <c r="E116" s="14"/>
      <c r="F116" s="14"/>
      <c r="G116" s="14"/>
      <c r="H116" s="14"/>
      <c r="I116" s="1"/>
    </row>
    <row r="117" spans="1:9" ht="20.100000000000001" customHeight="1">
      <c r="A117" s="1"/>
      <c r="B117" s="15"/>
      <c r="C117" s="16" t="s">
        <v>7</v>
      </c>
      <c r="D117" s="16" t="s">
        <v>7</v>
      </c>
      <c r="E117" s="66" t="s">
        <v>69</v>
      </c>
      <c r="F117" s="16" t="s">
        <v>70</v>
      </c>
      <c r="G117" s="47"/>
      <c r="H117" s="21">
        <v>3030.08</v>
      </c>
      <c r="I117" s="1"/>
    </row>
    <row r="118" spans="1:9" ht="0.95" customHeight="1">
      <c r="A118" s="1"/>
      <c r="B118" s="17"/>
      <c r="C118" s="17"/>
      <c r="D118" s="17"/>
      <c r="E118" s="66"/>
      <c r="F118" s="17"/>
      <c r="G118" s="48"/>
      <c r="H118" s="17"/>
      <c r="I118" s="1"/>
    </row>
    <row r="119" spans="1:9" ht="0.95" customHeight="1">
      <c r="A119" s="1"/>
      <c r="B119" s="17"/>
      <c r="C119" s="17"/>
      <c r="D119" s="17"/>
      <c r="E119" s="17"/>
      <c r="F119" s="17"/>
      <c r="G119" s="48"/>
      <c r="H119" s="17"/>
      <c r="I119" s="1"/>
    </row>
    <row r="120" spans="1:9" ht="0.95" customHeight="1">
      <c r="A120" s="1"/>
      <c r="B120" s="18"/>
      <c r="C120" s="18"/>
      <c r="D120" s="18"/>
      <c r="E120" s="13"/>
      <c r="F120" s="18"/>
      <c r="G120" s="18"/>
      <c r="H120" s="18"/>
      <c r="I120" s="1"/>
    </row>
    <row r="121" spans="1:9" ht="2.1" customHeight="1">
      <c r="A121" s="1"/>
      <c r="B121" s="14"/>
      <c r="C121" s="14"/>
      <c r="D121" s="14"/>
      <c r="E121" s="14"/>
      <c r="F121" s="14"/>
      <c r="G121" s="14"/>
      <c r="H121" s="14"/>
      <c r="I121" s="1"/>
    </row>
    <row r="122" spans="1:9" ht="20.100000000000001" customHeight="1">
      <c r="A122" s="1"/>
      <c r="B122" s="15"/>
      <c r="C122" s="16" t="s">
        <v>7</v>
      </c>
      <c r="D122" s="16" t="s">
        <v>7</v>
      </c>
      <c r="E122" s="66" t="s">
        <v>71</v>
      </c>
      <c r="F122" s="58">
        <v>10391.620000000001</v>
      </c>
      <c r="G122" s="52" t="s">
        <v>170</v>
      </c>
      <c r="H122" s="16" t="s">
        <v>72</v>
      </c>
      <c r="I122" s="1"/>
    </row>
    <row r="123" spans="1:9" ht="0.95" customHeight="1">
      <c r="A123" s="1"/>
      <c r="B123" s="17"/>
      <c r="C123" s="17"/>
      <c r="D123" s="17"/>
      <c r="E123" s="66"/>
      <c r="F123" s="17"/>
      <c r="G123" s="48"/>
      <c r="H123" s="17"/>
      <c r="I123" s="1"/>
    </row>
    <row r="124" spans="1:9" ht="0.95" customHeight="1">
      <c r="A124" s="1"/>
      <c r="B124" s="17"/>
      <c r="C124" s="17"/>
      <c r="D124" s="17"/>
      <c r="E124" s="17"/>
      <c r="F124" s="17"/>
      <c r="G124" s="48"/>
      <c r="H124" s="17"/>
      <c r="I124" s="1"/>
    </row>
    <row r="125" spans="1:9" ht="0.95" customHeight="1">
      <c r="A125" s="1"/>
      <c r="B125" s="18"/>
      <c r="C125" s="18"/>
      <c r="D125" s="18"/>
      <c r="E125" s="13"/>
      <c r="F125" s="18"/>
      <c r="G125" s="18"/>
      <c r="H125" s="18"/>
      <c r="I125" s="1"/>
    </row>
    <row r="126" spans="1:9" ht="2.1" customHeight="1">
      <c r="A126" s="1"/>
      <c r="B126" s="14"/>
      <c r="C126" s="14"/>
      <c r="D126" s="14"/>
      <c r="E126" s="14"/>
      <c r="F126" s="14"/>
      <c r="G126" s="14"/>
      <c r="H126" s="14"/>
      <c r="I126" s="1"/>
    </row>
    <row r="127" spans="1:9" ht="20.100000000000001" customHeight="1">
      <c r="A127" s="1"/>
      <c r="B127" s="66" t="s">
        <v>73</v>
      </c>
      <c r="C127" s="59" t="s">
        <v>183</v>
      </c>
      <c r="D127" s="16" t="s">
        <v>74</v>
      </c>
      <c r="E127" s="66" t="s">
        <v>75</v>
      </c>
      <c r="F127" s="16" t="s">
        <v>76</v>
      </c>
      <c r="G127" s="47"/>
      <c r="H127" s="16" t="s">
        <v>77</v>
      </c>
      <c r="I127" s="1"/>
    </row>
    <row r="128" spans="1:9" ht="9" customHeight="1">
      <c r="A128" s="1"/>
      <c r="B128" s="66"/>
      <c r="C128" s="17"/>
      <c r="D128" s="17"/>
      <c r="E128" s="66"/>
      <c r="F128" s="17"/>
      <c r="G128" s="48"/>
      <c r="H128" s="17"/>
      <c r="I128" s="1"/>
    </row>
    <row r="129" spans="1:9" ht="0.95" customHeight="1">
      <c r="A129" s="1"/>
      <c r="B129" s="66"/>
      <c r="C129" s="17"/>
      <c r="D129" s="17"/>
      <c r="E129" s="17"/>
      <c r="F129" s="17"/>
      <c r="G129" s="48"/>
      <c r="H129" s="17"/>
      <c r="I129" s="1"/>
    </row>
    <row r="130" spans="1:9" ht="0.95" customHeight="1">
      <c r="A130" s="1"/>
      <c r="B130" s="66"/>
      <c r="C130" s="19"/>
      <c r="D130" s="19"/>
      <c r="E130" s="17"/>
      <c r="F130" s="19"/>
      <c r="G130" s="19"/>
      <c r="H130" s="19"/>
      <c r="I130" s="1"/>
    </row>
    <row r="131" spans="1:9" ht="6" customHeight="1">
      <c r="A131" s="1"/>
      <c r="B131" s="66"/>
      <c r="C131" s="19"/>
      <c r="D131" s="19"/>
      <c r="E131" s="19"/>
      <c r="F131" s="19"/>
      <c r="G131" s="19"/>
      <c r="H131" s="19"/>
      <c r="I131" s="1"/>
    </row>
    <row r="132" spans="1:9" ht="2.1" customHeight="1">
      <c r="A132" s="1"/>
      <c r="B132" s="13"/>
      <c r="C132" s="18"/>
      <c r="D132" s="18"/>
      <c r="E132" s="18"/>
      <c r="F132" s="18"/>
      <c r="G132" s="18"/>
      <c r="H132" s="18"/>
      <c r="I132" s="1"/>
    </row>
    <row r="133" spans="1:9" ht="2.1" customHeight="1">
      <c r="A133" s="1"/>
      <c r="B133" s="14"/>
      <c r="C133" s="14"/>
      <c r="D133" s="14"/>
      <c r="E133" s="14"/>
      <c r="F133" s="14"/>
      <c r="G133" s="14"/>
      <c r="H133" s="14"/>
      <c r="I133" s="1"/>
    </row>
    <row r="134" spans="1:9" ht="20.100000000000001" customHeight="1">
      <c r="A134" s="1"/>
      <c r="B134" s="15"/>
      <c r="C134" s="16" t="s">
        <v>7</v>
      </c>
      <c r="D134" s="16" t="s">
        <v>7</v>
      </c>
      <c r="E134" s="66" t="s">
        <v>78</v>
      </c>
      <c r="F134" s="16" t="s">
        <v>28</v>
      </c>
      <c r="G134" s="47"/>
      <c r="H134" s="16" t="s">
        <v>28</v>
      </c>
      <c r="I134" s="1"/>
    </row>
    <row r="135" spans="1:9" ht="0.95" customHeight="1">
      <c r="A135" s="1"/>
      <c r="B135" s="17"/>
      <c r="C135" s="17"/>
      <c r="D135" s="17"/>
      <c r="E135" s="66"/>
      <c r="F135" s="17"/>
      <c r="G135" s="48"/>
      <c r="H135" s="17"/>
      <c r="I135" s="1"/>
    </row>
    <row r="136" spans="1:9" ht="0.95" customHeight="1">
      <c r="A136" s="1"/>
      <c r="B136" s="17"/>
      <c r="C136" s="17"/>
      <c r="D136" s="17"/>
      <c r="E136" s="17"/>
      <c r="F136" s="17"/>
      <c r="G136" s="48"/>
      <c r="H136" s="17"/>
      <c r="I136" s="1"/>
    </row>
    <row r="137" spans="1:9" ht="0.95" customHeight="1">
      <c r="A137" s="1"/>
      <c r="B137" s="18"/>
      <c r="C137" s="18"/>
      <c r="D137" s="18"/>
      <c r="E137" s="13"/>
      <c r="F137" s="18"/>
      <c r="G137" s="18"/>
      <c r="H137" s="18"/>
      <c r="I137" s="1"/>
    </row>
    <row r="138" spans="1:9" ht="2.1" customHeight="1">
      <c r="A138" s="1"/>
      <c r="B138" s="14"/>
      <c r="C138" s="14"/>
      <c r="D138" s="14"/>
      <c r="E138" s="14"/>
      <c r="F138" s="14"/>
      <c r="G138" s="14"/>
      <c r="H138" s="14"/>
      <c r="I138" s="1"/>
    </row>
    <row r="139" spans="1:9" ht="20.100000000000001" customHeight="1">
      <c r="A139" s="1"/>
      <c r="B139" s="15"/>
      <c r="C139" s="16" t="s">
        <v>7</v>
      </c>
      <c r="D139" s="16" t="s">
        <v>7</v>
      </c>
      <c r="E139" s="66" t="s">
        <v>79</v>
      </c>
      <c r="F139" s="16" t="s">
        <v>80</v>
      </c>
      <c r="G139" s="47"/>
      <c r="H139" s="16" t="s">
        <v>81</v>
      </c>
      <c r="I139" s="1"/>
    </row>
    <row r="140" spans="1:9" ht="0.95" customHeight="1">
      <c r="A140" s="1"/>
      <c r="B140" s="17"/>
      <c r="C140" s="17"/>
      <c r="D140" s="17"/>
      <c r="E140" s="66"/>
      <c r="F140" s="17"/>
      <c r="G140" s="48"/>
      <c r="H140" s="17"/>
      <c r="I140" s="1"/>
    </row>
    <row r="141" spans="1:9" ht="0.95" customHeight="1">
      <c r="A141" s="1"/>
      <c r="B141" s="17"/>
      <c r="C141" s="17"/>
      <c r="D141" s="17"/>
      <c r="E141" s="17"/>
      <c r="F141" s="17"/>
      <c r="G141" s="48"/>
      <c r="H141" s="17"/>
      <c r="I141" s="1"/>
    </row>
    <row r="142" spans="1:9" ht="0.95" customHeight="1">
      <c r="A142" s="1"/>
      <c r="B142" s="18"/>
      <c r="C142" s="18"/>
      <c r="D142" s="18"/>
      <c r="E142" s="13"/>
      <c r="F142" s="18"/>
      <c r="G142" s="18"/>
      <c r="H142" s="18"/>
      <c r="I142" s="1"/>
    </row>
    <row r="143" spans="1:9" ht="2.1" customHeight="1">
      <c r="A143" s="1"/>
      <c r="B143" s="14"/>
      <c r="C143" s="14"/>
      <c r="D143" s="14"/>
      <c r="E143" s="14"/>
      <c r="F143" s="14"/>
      <c r="G143" s="14"/>
      <c r="H143" s="14"/>
      <c r="I143" s="1"/>
    </row>
    <row r="144" spans="1:9" ht="20.100000000000001" customHeight="1">
      <c r="A144" s="1"/>
      <c r="B144" s="15"/>
      <c r="C144" s="16" t="s">
        <v>7</v>
      </c>
      <c r="D144" s="16" t="s">
        <v>7</v>
      </c>
      <c r="E144" s="66" t="s">
        <v>82</v>
      </c>
      <c r="F144" s="16" t="s">
        <v>83</v>
      </c>
      <c r="G144" s="47"/>
      <c r="H144" s="21">
        <v>2098.69</v>
      </c>
      <c r="I144" s="1"/>
    </row>
    <row r="145" spans="1:9" ht="0.95" customHeight="1">
      <c r="A145" s="1"/>
      <c r="B145" s="17"/>
      <c r="C145" s="17"/>
      <c r="D145" s="17"/>
      <c r="E145" s="66"/>
      <c r="F145" s="17"/>
      <c r="G145" s="48"/>
      <c r="H145" s="17"/>
      <c r="I145" s="1"/>
    </row>
    <row r="146" spans="1:9" ht="0.95" customHeight="1">
      <c r="A146" s="1"/>
      <c r="B146" s="17"/>
      <c r="C146" s="17"/>
      <c r="D146" s="17"/>
      <c r="E146" s="17"/>
      <c r="F146" s="17"/>
      <c r="G146" s="48"/>
      <c r="H146" s="17"/>
      <c r="I146" s="1"/>
    </row>
    <row r="147" spans="1:9" ht="0.95" customHeight="1">
      <c r="A147" s="1"/>
      <c r="B147" s="18"/>
      <c r="C147" s="18"/>
      <c r="D147" s="18"/>
      <c r="E147" s="13"/>
      <c r="F147" s="18"/>
      <c r="G147" s="18"/>
      <c r="H147" s="18"/>
      <c r="I147" s="1"/>
    </row>
    <row r="148" spans="1:9" ht="2.1" customHeight="1">
      <c r="A148" s="1"/>
      <c r="B148" s="14"/>
      <c r="C148" s="14"/>
      <c r="D148" s="14"/>
      <c r="E148" s="14"/>
      <c r="F148" s="14"/>
      <c r="G148" s="14"/>
      <c r="H148" s="14"/>
      <c r="I148" s="1"/>
    </row>
    <row r="149" spans="1:9" ht="20.100000000000001" customHeight="1">
      <c r="A149" s="1"/>
      <c r="B149" s="15"/>
      <c r="C149" s="16" t="s">
        <v>7</v>
      </c>
      <c r="D149" s="16" t="s">
        <v>7</v>
      </c>
      <c r="E149" s="66" t="s">
        <v>84</v>
      </c>
      <c r="F149" s="16" t="s">
        <v>85</v>
      </c>
      <c r="G149" s="47"/>
      <c r="H149" s="16" t="s">
        <v>86</v>
      </c>
      <c r="I149" s="1"/>
    </row>
    <row r="150" spans="1:9" ht="0.95" customHeight="1">
      <c r="A150" s="1"/>
      <c r="B150" s="17"/>
      <c r="C150" s="17"/>
      <c r="D150" s="17"/>
      <c r="E150" s="66"/>
      <c r="F150" s="17"/>
      <c r="G150" s="48"/>
      <c r="H150" s="17"/>
      <c r="I150" s="1"/>
    </row>
    <row r="151" spans="1:9" ht="0.95" customHeight="1">
      <c r="A151" s="1"/>
      <c r="B151" s="17"/>
      <c r="C151" s="17"/>
      <c r="D151" s="17"/>
      <c r="E151" s="17"/>
      <c r="F151" s="17"/>
      <c r="G151" s="48"/>
      <c r="H151" s="17"/>
      <c r="I151" s="1"/>
    </row>
    <row r="152" spans="1:9" ht="0.95" customHeight="1">
      <c r="A152" s="1"/>
      <c r="B152" s="18"/>
      <c r="C152" s="18"/>
      <c r="D152" s="18"/>
      <c r="E152" s="13"/>
      <c r="F152" s="18"/>
      <c r="G152" s="18"/>
      <c r="H152" s="18"/>
      <c r="I152" s="1"/>
    </row>
    <row r="153" spans="1:9" ht="2.1" customHeight="1">
      <c r="A153" s="1"/>
      <c r="B153" s="14"/>
      <c r="C153" s="14"/>
      <c r="D153" s="14"/>
      <c r="E153" s="14"/>
      <c r="F153" s="14"/>
      <c r="G153" s="14"/>
      <c r="H153" s="14"/>
      <c r="I153" s="1"/>
    </row>
    <row r="154" spans="1:9" ht="22.5" customHeight="1">
      <c r="A154" s="1"/>
      <c r="B154" s="15" t="s">
        <v>87</v>
      </c>
      <c r="C154" s="16" t="s">
        <v>88</v>
      </c>
      <c r="D154" s="16" t="s">
        <v>89</v>
      </c>
      <c r="E154" s="66" t="s">
        <v>90</v>
      </c>
      <c r="F154" s="16" t="s">
        <v>91</v>
      </c>
      <c r="G154" s="47"/>
      <c r="H154" s="16" t="s">
        <v>92</v>
      </c>
      <c r="I154" s="1"/>
    </row>
    <row r="155" spans="1:9" ht="0.95" customHeight="1">
      <c r="A155" s="1"/>
      <c r="B155" s="17"/>
      <c r="C155" s="17"/>
      <c r="D155" s="17"/>
      <c r="E155" s="66"/>
      <c r="F155" s="17"/>
      <c r="G155" s="48"/>
      <c r="H155" s="17"/>
      <c r="I155" s="1"/>
    </row>
    <row r="156" spans="1:9" ht="0.95" customHeight="1">
      <c r="A156" s="1"/>
      <c r="B156" s="17"/>
      <c r="C156" s="17"/>
      <c r="D156" s="17"/>
      <c r="E156" s="17"/>
      <c r="F156" s="17"/>
      <c r="G156" s="48"/>
      <c r="H156" s="17"/>
      <c r="I156" s="1"/>
    </row>
    <row r="157" spans="1:9" ht="0.95" customHeight="1">
      <c r="A157" s="1"/>
      <c r="B157" s="18"/>
      <c r="C157" s="18"/>
      <c r="D157" s="18"/>
      <c r="E157" s="13"/>
      <c r="F157" s="18"/>
      <c r="G157" s="18"/>
      <c r="H157" s="18"/>
      <c r="I157" s="1"/>
    </row>
    <row r="158" spans="1:9" ht="2.1" customHeight="1">
      <c r="A158" s="1"/>
      <c r="B158" s="14"/>
      <c r="C158" s="14"/>
      <c r="D158" s="14"/>
      <c r="E158" s="14"/>
      <c r="F158" s="14"/>
      <c r="G158" s="14"/>
      <c r="H158" s="14"/>
      <c r="I158" s="1"/>
    </row>
    <row r="159" spans="1:9" ht="33" customHeight="1">
      <c r="A159" s="1"/>
      <c r="B159" s="15" t="s">
        <v>93</v>
      </c>
      <c r="C159" s="16" t="s">
        <v>94</v>
      </c>
      <c r="D159" s="16" t="s">
        <v>95</v>
      </c>
      <c r="E159" s="66" t="s">
        <v>93</v>
      </c>
      <c r="F159" s="16" t="s">
        <v>96</v>
      </c>
      <c r="G159" s="47"/>
      <c r="H159" s="16" t="s">
        <v>97</v>
      </c>
      <c r="I159" s="1"/>
    </row>
    <row r="160" spans="1:9" ht="0.95" customHeight="1">
      <c r="A160" s="1"/>
      <c r="B160" s="17"/>
      <c r="C160" s="17"/>
      <c r="D160" s="17"/>
      <c r="E160" s="66"/>
      <c r="F160" s="17"/>
      <c r="G160" s="48"/>
      <c r="H160" s="17"/>
      <c r="I160" s="1"/>
    </row>
    <row r="161" spans="1:9" ht="1.5" customHeight="1">
      <c r="A161" s="1"/>
      <c r="B161" s="17"/>
      <c r="C161" s="17"/>
      <c r="D161" s="17"/>
      <c r="E161" s="17"/>
      <c r="F161" s="17"/>
      <c r="G161" s="48"/>
      <c r="H161" s="17"/>
      <c r="I161" s="1"/>
    </row>
    <row r="162" spans="1:9" ht="0.95" customHeight="1">
      <c r="A162" s="1"/>
      <c r="B162" s="18"/>
      <c r="C162" s="18"/>
      <c r="D162" s="18"/>
      <c r="E162" s="13"/>
      <c r="F162" s="18"/>
      <c r="G162" s="18"/>
      <c r="H162" s="18"/>
      <c r="I162" s="1"/>
    </row>
    <row r="163" spans="1:9" ht="2.1" customHeight="1">
      <c r="A163" s="1"/>
      <c r="B163" s="14"/>
      <c r="C163" s="14"/>
      <c r="D163" s="14"/>
      <c r="E163" s="14"/>
      <c r="F163" s="14"/>
      <c r="G163" s="14"/>
      <c r="H163" s="14"/>
      <c r="I163" s="1"/>
    </row>
    <row r="164" spans="1:9" ht="32.25" customHeight="1">
      <c r="A164" s="1"/>
      <c r="B164" s="15" t="s">
        <v>98</v>
      </c>
      <c r="C164" s="16" t="s">
        <v>99</v>
      </c>
      <c r="D164" s="16" t="s">
        <v>100</v>
      </c>
      <c r="E164" s="66" t="s">
        <v>101</v>
      </c>
      <c r="F164" s="16" t="s">
        <v>102</v>
      </c>
      <c r="G164" s="47"/>
      <c r="H164" s="16" t="s">
        <v>103</v>
      </c>
      <c r="I164" s="1"/>
    </row>
    <row r="165" spans="1:9" ht="0.95" customHeight="1">
      <c r="A165" s="1"/>
      <c r="B165" s="17"/>
      <c r="C165" s="20"/>
      <c r="D165" s="20"/>
      <c r="E165" s="66"/>
      <c r="F165" s="20"/>
      <c r="G165" s="20"/>
      <c r="H165" s="20"/>
      <c r="I165" s="1"/>
    </row>
    <row r="166" spans="1:9" ht="0.95" customHeight="1">
      <c r="A166" s="1"/>
      <c r="B166" s="17"/>
      <c r="C166" s="17"/>
      <c r="D166" s="17"/>
      <c r="E166" s="17"/>
      <c r="F166" s="17"/>
      <c r="G166" s="48"/>
      <c r="H166" s="17"/>
      <c r="I166" s="1"/>
    </row>
    <row r="167" spans="1:9" ht="0.95" customHeight="1">
      <c r="A167" s="1"/>
      <c r="B167" s="18"/>
      <c r="C167" s="18"/>
      <c r="D167" s="18"/>
      <c r="E167" s="13"/>
      <c r="F167" s="18"/>
      <c r="G167" s="18"/>
      <c r="H167" s="18"/>
      <c r="I167" s="1"/>
    </row>
    <row r="168" spans="1:9" ht="2.1" customHeight="1">
      <c r="A168" s="1"/>
      <c r="B168" s="14"/>
      <c r="C168" s="14"/>
      <c r="D168" s="14"/>
      <c r="E168" s="14"/>
      <c r="F168" s="14"/>
      <c r="G168" s="14"/>
      <c r="H168" s="14"/>
      <c r="I168" s="1"/>
    </row>
    <row r="169" spans="1:9" ht="20.100000000000001" customHeight="1">
      <c r="A169" s="1"/>
      <c r="B169" s="15" t="s">
        <v>104</v>
      </c>
      <c r="C169" s="16" t="s">
        <v>28</v>
      </c>
      <c r="D169" s="16" t="s">
        <v>28</v>
      </c>
      <c r="E169" s="15" t="s">
        <v>104</v>
      </c>
      <c r="F169" s="16" t="s">
        <v>28</v>
      </c>
      <c r="G169" s="47"/>
      <c r="H169" s="16" t="s">
        <v>28</v>
      </c>
      <c r="I169" s="1"/>
    </row>
    <row r="170" spans="1:9" ht="2.1" customHeight="1">
      <c r="A170" s="1"/>
      <c r="B170" s="13"/>
      <c r="C170" s="13"/>
      <c r="D170" s="13"/>
      <c r="E170" s="13"/>
      <c r="F170" s="13"/>
      <c r="G170" s="46"/>
      <c r="H170" s="13"/>
      <c r="I170" s="1"/>
    </row>
    <row r="171" spans="1:9" ht="0.95" customHeight="1">
      <c r="A171" s="1"/>
      <c r="B171" s="14"/>
      <c r="C171" s="14"/>
      <c r="D171" s="14"/>
      <c r="E171" s="14"/>
      <c r="F171" s="14"/>
      <c r="G171" s="14"/>
      <c r="H171" s="14"/>
      <c r="I171" s="1"/>
    </row>
    <row r="172" spans="1:9" ht="0.95" customHeight="1">
      <c r="A172" s="1"/>
      <c r="B172" s="17"/>
      <c r="C172" s="20"/>
      <c r="D172" s="20"/>
      <c r="E172" s="17"/>
      <c r="F172" s="20"/>
      <c r="G172" s="20"/>
      <c r="H172" s="20"/>
      <c r="I172" s="1"/>
    </row>
    <row r="173" spans="1:9" ht="20.100000000000001" customHeight="1">
      <c r="A173" s="1"/>
      <c r="B173" s="66" t="s">
        <v>105</v>
      </c>
      <c r="C173" s="59" t="s">
        <v>188</v>
      </c>
      <c r="D173" s="16" t="s">
        <v>106</v>
      </c>
      <c r="E173" s="66" t="s">
        <v>107</v>
      </c>
      <c r="F173" s="59" t="s">
        <v>184</v>
      </c>
      <c r="G173" s="47"/>
      <c r="H173" s="16" t="s">
        <v>108</v>
      </c>
      <c r="I173" s="1"/>
    </row>
    <row r="174" spans="1:9" ht="0.95" customHeight="1">
      <c r="A174" s="1"/>
      <c r="B174" s="66"/>
      <c r="C174" s="20"/>
      <c r="D174" s="20"/>
      <c r="E174" s="66"/>
      <c r="F174" s="20"/>
      <c r="G174" s="20"/>
      <c r="H174" s="20"/>
      <c r="I174" s="1"/>
    </row>
    <row r="175" spans="1:9" ht="6" customHeight="1">
      <c r="A175" s="1"/>
      <c r="B175" s="66"/>
      <c r="C175" s="17"/>
      <c r="D175" s="17"/>
      <c r="E175" s="17"/>
      <c r="F175" s="17"/>
      <c r="G175" s="48"/>
      <c r="H175" s="17"/>
      <c r="I175" s="1"/>
    </row>
    <row r="176" spans="1:9" ht="0.95" customHeight="1">
      <c r="A176" s="1"/>
      <c r="B176" s="66"/>
      <c r="C176" s="19"/>
      <c r="D176" s="19"/>
      <c r="E176" s="17"/>
      <c r="F176" s="19"/>
      <c r="G176" s="19"/>
      <c r="H176" s="19"/>
      <c r="I176" s="1"/>
    </row>
    <row r="177" spans="1:9" ht="6" customHeight="1">
      <c r="A177" s="1"/>
      <c r="B177" s="66"/>
      <c r="C177" s="19"/>
      <c r="D177" s="19"/>
      <c r="E177" s="19"/>
      <c r="F177" s="19"/>
      <c r="G177" s="19"/>
      <c r="H177" s="19"/>
      <c r="I177" s="1"/>
    </row>
    <row r="178" spans="1:9" ht="9.75" customHeight="1">
      <c r="A178" s="1"/>
      <c r="B178" s="13"/>
      <c r="C178" s="18"/>
      <c r="D178" s="18"/>
      <c r="E178" s="18"/>
      <c r="F178" s="18"/>
      <c r="G178" s="18"/>
      <c r="H178" s="18"/>
      <c r="I178" s="1"/>
    </row>
    <row r="179" spans="1:9" ht="3.75" customHeight="1">
      <c r="A179" s="1"/>
      <c r="B179" s="14"/>
      <c r="C179" s="14"/>
      <c r="D179" s="14"/>
      <c r="E179" s="14"/>
      <c r="F179" s="14"/>
      <c r="G179" s="14"/>
      <c r="H179" s="14"/>
      <c r="I179" s="1"/>
    </row>
    <row r="180" spans="1:9" ht="27" customHeight="1">
      <c r="A180" s="1"/>
      <c r="B180" s="43" t="s">
        <v>109</v>
      </c>
      <c r="C180" s="61">
        <v>4269.03</v>
      </c>
      <c r="D180" s="44" t="s">
        <v>110</v>
      </c>
      <c r="E180" s="43"/>
      <c r="F180" s="44" t="s">
        <v>28</v>
      </c>
      <c r="G180" s="44"/>
      <c r="H180" s="44" t="s">
        <v>28</v>
      </c>
      <c r="I180" s="1"/>
    </row>
    <row r="181" spans="1:9" ht="2.1" customHeight="1">
      <c r="A181" s="1"/>
      <c r="B181" s="13"/>
      <c r="C181" s="13"/>
      <c r="D181" s="13"/>
      <c r="E181" s="13"/>
      <c r="F181" s="13"/>
      <c r="G181" s="46"/>
      <c r="H181" s="13"/>
      <c r="I181" s="1"/>
    </row>
    <row r="182" spans="1:9" ht="2.1" customHeight="1">
      <c r="A182" s="1"/>
      <c r="B182" s="14"/>
      <c r="C182" s="14"/>
      <c r="D182" s="14"/>
      <c r="E182" s="14"/>
      <c r="F182" s="14"/>
      <c r="G182" s="14"/>
      <c r="H182" s="14"/>
      <c r="I182" s="1"/>
    </row>
    <row r="183" spans="1:9" ht="12.75" customHeight="1">
      <c r="A183" s="1"/>
      <c r="B183" s="63" t="s">
        <v>180</v>
      </c>
      <c r="C183" s="64"/>
      <c r="D183" s="64"/>
      <c r="E183" s="65"/>
      <c r="F183" s="16" t="s">
        <v>7</v>
      </c>
      <c r="G183" s="47"/>
      <c r="H183" s="16" t="s">
        <v>7</v>
      </c>
      <c r="I183" s="1"/>
    </row>
    <row r="184" spans="1:9" ht="1.5" hidden="1" customHeight="1">
      <c r="A184" s="1"/>
      <c r="B184" s="13"/>
      <c r="C184" s="13"/>
      <c r="D184" s="13"/>
      <c r="E184" s="13"/>
      <c r="F184" s="13"/>
      <c r="G184" s="46"/>
      <c r="H184" s="13"/>
      <c r="I184" s="1"/>
    </row>
    <row r="185" spans="1:9" ht="1.5" hidden="1" customHeight="1">
      <c r="A185" s="1"/>
      <c r="B185" s="14"/>
      <c r="C185" s="14"/>
      <c r="D185" s="14"/>
      <c r="E185" s="14"/>
      <c r="F185" s="14"/>
      <c r="G185" s="14"/>
      <c r="H185" s="14"/>
      <c r="I185" s="1"/>
    </row>
    <row r="186" spans="1:9" ht="20.100000000000001" customHeight="1">
      <c r="A186" s="1"/>
      <c r="B186" s="15"/>
      <c r="C186" s="16" t="s">
        <v>7</v>
      </c>
      <c r="D186" s="16" t="s">
        <v>7</v>
      </c>
      <c r="E186" s="15"/>
      <c r="F186" s="16" t="s">
        <v>7</v>
      </c>
      <c r="G186" s="47"/>
      <c r="H186" s="16" t="s">
        <v>7</v>
      </c>
      <c r="I186" s="1"/>
    </row>
    <row r="187" spans="1:9" ht="2.1" customHeight="1">
      <c r="A187" s="1"/>
      <c r="B187" s="13"/>
      <c r="C187" s="13"/>
      <c r="D187" s="13"/>
      <c r="E187" s="13"/>
      <c r="F187" s="13"/>
      <c r="G187" s="46"/>
      <c r="H187" s="13"/>
      <c r="I187" s="1"/>
    </row>
    <row r="188" spans="1:9" ht="2.1" customHeight="1">
      <c r="A188" s="1"/>
      <c r="B188" s="14"/>
      <c r="C188" s="14"/>
      <c r="D188" s="14"/>
      <c r="E188" s="14"/>
      <c r="F188" s="14"/>
      <c r="G188" s="14"/>
      <c r="H188" s="14"/>
      <c r="I188" s="1"/>
    </row>
    <row r="189" spans="1:9" ht="20.100000000000001" customHeight="1">
      <c r="A189" s="1"/>
      <c r="B189" s="15"/>
      <c r="C189" s="16" t="s">
        <v>7</v>
      </c>
      <c r="D189" s="16" t="s">
        <v>7</v>
      </c>
      <c r="E189" s="15"/>
      <c r="F189" s="16" t="s">
        <v>7</v>
      </c>
      <c r="G189" s="47"/>
      <c r="H189" s="16" t="s">
        <v>7</v>
      </c>
      <c r="I189" s="1"/>
    </row>
    <row r="190" spans="1:9" ht="2.1" customHeight="1">
      <c r="A190" s="1"/>
      <c r="B190" s="13"/>
      <c r="C190" s="13"/>
      <c r="D190" s="13"/>
      <c r="E190" s="13"/>
      <c r="F190" s="13"/>
      <c r="G190" s="46"/>
      <c r="H190" s="13"/>
      <c r="I190" s="1"/>
    </row>
    <row r="191" spans="1:9" ht="2.1" customHeight="1">
      <c r="A191" s="1"/>
      <c r="B191" s="14"/>
      <c r="C191" s="14"/>
      <c r="D191" s="14"/>
      <c r="E191" s="14"/>
      <c r="F191" s="14"/>
      <c r="G191" s="14"/>
      <c r="H191" s="14"/>
      <c r="I191" s="1"/>
    </row>
    <row r="192" spans="1:9" ht="20.100000000000001" customHeight="1">
      <c r="A192" s="1"/>
      <c r="B192" s="15"/>
      <c r="C192" s="16" t="s">
        <v>7</v>
      </c>
      <c r="D192" s="16" t="s">
        <v>7</v>
      </c>
      <c r="E192" s="15"/>
      <c r="F192" s="16" t="s">
        <v>7</v>
      </c>
      <c r="G192" s="47"/>
      <c r="H192" s="16" t="s">
        <v>7</v>
      </c>
      <c r="I192" s="1"/>
    </row>
    <row r="193" spans="1:9" ht="2.1" customHeight="1">
      <c r="A193" s="1"/>
      <c r="B193" s="13"/>
      <c r="C193" s="13"/>
      <c r="D193" s="13"/>
      <c r="E193" s="13"/>
      <c r="F193" s="13"/>
      <c r="G193" s="46"/>
      <c r="H193" s="13"/>
      <c r="I193" s="1"/>
    </row>
    <row r="194" spans="1:9" ht="2.1" customHeight="1">
      <c r="A194" s="1"/>
      <c r="B194" s="14"/>
      <c r="C194" s="14"/>
      <c r="D194" s="14"/>
      <c r="E194" s="14"/>
      <c r="F194" s="14"/>
      <c r="G194" s="14"/>
      <c r="H194" s="14"/>
      <c r="I194" s="1"/>
    </row>
    <row r="195" spans="1:9" ht="20.100000000000001" customHeight="1">
      <c r="A195" s="1"/>
      <c r="B195" s="15"/>
      <c r="C195" s="16" t="s">
        <v>7</v>
      </c>
      <c r="D195" s="16" t="s">
        <v>7</v>
      </c>
      <c r="E195" s="15"/>
      <c r="F195" s="16" t="s">
        <v>7</v>
      </c>
      <c r="G195" s="47"/>
      <c r="H195" s="16" t="s">
        <v>7</v>
      </c>
      <c r="I195" s="1"/>
    </row>
    <row r="196" spans="1:9" ht="2.1" customHeight="1">
      <c r="A196" s="1"/>
      <c r="B196" s="13"/>
      <c r="C196" s="13"/>
      <c r="D196" s="13"/>
      <c r="E196" s="13"/>
      <c r="F196" s="13"/>
      <c r="G196" s="46"/>
      <c r="H196" s="13"/>
      <c r="I196" s="1"/>
    </row>
    <row r="197" spans="1:9" ht="2.1" customHeight="1">
      <c r="A197" s="1"/>
      <c r="B197" s="14"/>
      <c r="C197" s="14"/>
      <c r="D197" s="14"/>
      <c r="E197" s="14"/>
      <c r="F197" s="14"/>
      <c r="G197" s="14"/>
      <c r="H197" s="14"/>
      <c r="I197" s="1"/>
    </row>
    <row r="198" spans="1:9" ht="20.100000000000001" customHeight="1">
      <c r="A198" s="1"/>
      <c r="B198" s="15"/>
      <c r="C198" s="16" t="s">
        <v>7</v>
      </c>
      <c r="D198" s="16" t="s">
        <v>7</v>
      </c>
      <c r="E198" s="15"/>
      <c r="F198" s="16" t="s">
        <v>7</v>
      </c>
      <c r="G198" s="47"/>
      <c r="H198" s="16" t="s">
        <v>7</v>
      </c>
      <c r="I198" s="1"/>
    </row>
    <row r="199" spans="1:9" ht="2.1" customHeight="1">
      <c r="A199" s="1"/>
      <c r="B199" s="13"/>
      <c r="C199" s="13"/>
      <c r="D199" s="13"/>
      <c r="E199" s="13"/>
      <c r="F199" s="13"/>
      <c r="G199" s="46"/>
      <c r="H199" s="13"/>
      <c r="I199" s="1"/>
    </row>
    <row r="200" spans="1:9" ht="2.1" customHeight="1">
      <c r="A200" s="1"/>
      <c r="B200" s="14"/>
      <c r="C200" s="14"/>
      <c r="D200" s="14"/>
      <c r="E200" s="14"/>
      <c r="F200" s="14"/>
      <c r="G200" s="14"/>
      <c r="H200" s="14"/>
      <c r="I200" s="1"/>
    </row>
    <row r="201" spans="1:9" ht="20.100000000000001" customHeight="1">
      <c r="A201" s="1"/>
      <c r="B201" s="15"/>
      <c r="C201" s="16" t="s">
        <v>7</v>
      </c>
      <c r="D201" s="16" t="s">
        <v>7</v>
      </c>
      <c r="E201" s="15"/>
      <c r="F201" s="16" t="s">
        <v>7</v>
      </c>
      <c r="G201" s="47"/>
      <c r="H201" s="16" t="s">
        <v>7</v>
      </c>
      <c r="I201" s="1"/>
    </row>
    <row r="202" spans="1:9" ht="2.1" customHeight="1">
      <c r="A202" s="1"/>
      <c r="B202" s="13"/>
      <c r="C202" s="13"/>
      <c r="D202" s="13"/>
      <c r="E202" s="13"/>
      <c r="F202" s="13"/>
      <c r="G202" s="46"/>
      <c r="H202" s="13"/>
      <c r="I202" s="1"/>
    </row>
    <row r="203" spans="1:9" ht="2.1" customHeight="1">
      <c r="A203" s="1"/>
      <c r="B203" s="14"/>
      <c r="C203" s="14"/>
      <c r="D203" s="14"/>
      <c r="E203" s="14"/>
      <c r="F203" s="14"/>
      <c r="G203" s="14"/>
      <c r="H203" s="14"/>
      <c r="I203" s="1"/>
    </row>
    <row r="204" spans="1:9" ht="15" customHeight="1">
      <c r="A204" s="1"/>
      <c r="B204" s="70" t="s">
        <v>111</v>
      </c>
      <c r="C204" s="70"/>
      <c r="D204" s="70"/>
      <c r="E204" s="70"/>
      <c r="F204" s="70"/>
      <c r="G204" s="70"/>
      <c r="H204" s="70"/>
      <c r="I204" s="1"/>
    </row>
    <row r="205" spans="1:9" ht="2.1" customHeight="1">
      <c r="A205" s="1"/>
      <c r="B205" s="2"/>
      <c r="C205" s="1"/>
      <c r="D205" s="1"/>
      <c r="E205" s="1"/>
      <c r="F205" s="1"/>
      <c r="G205" s="1"/>
      <c r="H205" s="2"/>
      <c r="I205" s="1"/>
    </row>
    <row r="206" spans="1:9" ht="15" customHeight="1">
      <c r="A206" s="1"/>
      <c r="B206" s="68" t="s">
        <v>112</v>
      </c>
      <c r="C206" s="68"/>
      <c r="D206" s="68"/>
      <c r="E206" s="68"/>
      <c r="F206" s="68"/>
      <c r="G206" s="68"/>
      <c r="H206" s="68"/>
      <c r="I206" s="1"/>
    </row>
    <row r="207" spans="1:9" ht="2.1" customHeight="1">
      <c r="A207" s="1"/>
      <c r="B207" s="2"/>
      <c r="C207" s="2"/>
      <c r="D207" s="2"/>
      <c r="E207" s="2"/>
      <c r="F207" s="2"/>
      <c r="G207" s="2"/>
      <c r="H207" s="2"/>
      <c r="I207" s="1"/>
    </row>
    <row r="208" spans="1:9" ht="0.95" customHeight="1">
      <c r="A208" s="1"/>
      <c r="B208" s="1"/>
      <c r="C208" s="1"/>
      <c r="D208" s="1"/>
      <c r="E208" s="1"/>
      <c r="F208" s="1"/>
      <c r="G208" s="1"/>
      <c r="H208" s="1"/>
      <c r="I208" s="1"/>
    </row>
    <row r="209" spans="1:9" ht="2.1" customHeight="1">
      <c r="A209" s="1"/>
      <c r="B209" s="3"/>
      <c r="C209" s="4"/>
      <c r="D209" s="5"/>
      <c r="E209" s="3"/>
      <c r="F209" s="4"/>
      <c r="G209" s="4"/>
      <c r="H209" s="5"/>
      <c r="I209" s="1"/>
    </row>
    <row r="210" spans="1:9" ht="20.100000000000001" customHeight="1">
      <c r="A210" s="1"/>
      <c r="B210" s="69" t="s">
        <v>2</v>
      </c>
      <c r="C210" s="69"/>
      <c r="D210" s="69"/>
      <c r="E210" s="69" t="s">
        <v>3</v>
      </c>
      <c r="F210" s="69"/>
      <c r="G210" s="69"/>
      <c r="H210" s="69"/>
      <c r="I210" s="1"/>
    </row>
    <row r="211" spans="1:9" ht="2.1" customHeight="1">
      <c r="A211" s="1"/>
      <c r="B211" s="6"/>
      <c r="C211" s="7"/>
      <c r="D211" s="8"/>
      <c r="E211" s="6"/>
      <c r="F211" s="7"/>
      <c r="G211" s="7"/>
      <c r="H211" s="8"/>
      <c r="I211" s="1"/>
    </row>
    <row r="212" spans="1:9" ht="20.100000000000001" customHeight="1">
      <c r="A212" s="1"/>
      <c r="B212" s="9"/>
      <c r="C212" s="10" t="s">
        <v>4</v>
      </c>
      <c r="D212" s="10" t="s">
        <v>5</v>
      </c>
      <c r="E212" s="9"/>
      <c r="F212" s="10" t="s">
        <v>4</v>
      </c>
      <c r="G212" s="10"/>
      <c r="H212" s="10" t="s">
        <v>5</v>
      </c>
      <c r="I212" s="1"/>
    </row>
    <row r="213" spans="1:9" ht="15" customHeight="1">
      <c r="A213" s="1"/>
      <c r="B213" s="11"/>
      <c r="C213" s="11"/>
      <c r="D213" s="12" t="s">
        <v>6</v>
      </c>
      <c r="E213" s="11"/>
      <c r="F213" s="11"/>
      <c r="G213" s="11"/>
      <c r="H213" s="11"/>
      <c r="I213" s="1"/>
    </row>
    <row r="214" spans="1:9" ht="0.95" customHeight="1">
      <c r="A214" s="1"/>
      <c r="B214" s="13"/>
      <c r="C214" s="13"/>
      <c r="D214" s="13"/>
      <c r="E214" s="13"/>
      <c r="F214" s="13"/>
      <c r="G214" s="46"/>
      <c r="H214" s="13"/>
      <c r="I214" s="1"/>
    </row>
    <row r="215" spans="1:9" ht="2.1" customHeight="1">
      <c r="A215" s="1"/>
      <c r="B215" s="14"/>
      <c r="C215" s="14"/>
      <c r="D215" s="14"/>
      <c r="E215" s="14"/>
      <c r="F215" s="14"/>
      <c r="G215" s="14"/>
      <c r="H215" s="14"/>
      <c r="I215" s="1"/>
    </row>
    <row r="216" spans="1:9" ht="20.100000000000001" customHeight="1">
      <c r="A216" s="1"/>
      <c r="B216" s="15"/>
      <c r="C216" s="16" t="s">
        <v>7</v>
      </c>
      <c r="D216" s="16" t="s">
        <v>113</v>
      </c>
      <c r="E216" s="15" t="s">
        <v>114</v>
      </c>
      <c r="F216" s="16" t="s">
        <v>7</v>
      </c>
      <c r="G216" s="47"/>
      <c r="H216" s="16" t="s">
        <v>7</v>
      </c>
      <c r="I216" s="1"/>
    </row>
    <row r="217" spans="1:9" ht="2.1" customHeight="1">
      <c r="A217" s="1"/>
      <c r="B217" s="13"/>
      <c r="C217" s="13"/>
      <c r="D217" s="13"/>
      <c r="E217" s="13"/>
      <c r="F217" s="13"/>
      <c r="G217" s="46"/>
      <c r="H217" s="13"/>
      <c r="I217" s="1"/>
    </row>
    <row r="218" spans="1:9" ht="2.1" customHeight="1">
      <c r="A218" s="1"/>
      <c r="B218" s="14"/>
      <c r="C218" s="14"/>
      <c r="D218" s="14"/>
      <c r="E218" s="14"/>
      <c r="F218" s="14"/>
      <c r="G218" s="14"/>
      <c r="H218" s="14"/>
      <c r="I218" s="1"/>
    </row>
    <row r="219" spans="1:9" ht="24" customHeight="1">
      <c r="A219" s="1"/>
      <c r="B219" s="15" t="s">
        <v>115</v>
      </c>
      <c r="C219" s="16" t="s">
        <v>28</v>
      </c>
      <c r="D219" s="16" t="s">
        <v>28</v>
      </c>
      <c r="E219" s="66" t="s">
        <v>115</v>
      </c>
      <c r="F219" s="16" t="s">
        <v>28</v>
      </c>
      <c r="G219" s="47"/>
      <c r="H219" s="16" t="s">
        <v>28</v>
      </c>
      <c r="I219" s="1"/>
    </row>
    <row r="220" spans="1:9" ht="0.95" customHeight="1">
      <c r="A220" s="1"/>
      <c r="B220" s="17"/>
      <c r="C220" s="17"/>
      <c r="D220" s="17"/>
      <c r="E220" s="66"/>
      <c r="F220" s="17"/>
      <c r="G220" s="48"/>
      <c r="H220" s="17"/>
      <c r="I220" s="1"/>
    </row>
    <row r="221" spans="1:9" ht="0.95" customHeight="1">
      <c r="A221" s="1"/>
      <c r="B221" s="17"/>
      <c r="C221" s="17"/>
      <c r="D221" s="17"/>
      <c r="E221" s="17"/>
      <c r="F221" s="17"/>
      <c r="G221" s="48"/>
      <c r="H221" s="17"/>
      <c r="I221" s="1"/>
    </row>
    <row r="222" spans="1:9" ht="0.95" customHeight="1">
      <c r="A222" s="1"/>
      <c r="B222" s="18"/>
      <c r="C222" s="18"/>
      <c r="D222" s="18"/>
      <c r="E222" s="13"/>
      <c r="F222" s="18"/>
      <c r="G222" s="18"/>
      <c r="H222" s="18"/>
      <c r="I222" s="1"/>
    </row>
    <row r="223" spans="1:9" ht="2.1" customHeight="1">
      <c r="A223" s="1"/>
      <c r="B223" s="14"/>
      <c r="C223" s="14"/>
      <c r="D223" s="14"/>
      <c r="E223" s="14"/>
      <c r="F223" s="14"/>
      <c r="G223" s="14"/>
      <c r="H223" s="14"/>
      <c r="I223" s="1"/>
    </row>
    <row r="224" spans="1:9" ht="20.100000000000001" customHeight="1">
      <c r="A224" s="1"/>
      <c r="B224" s="15"/>
      <c r="C224" s="16" t="s">
        <v>7</v>
      </c>
      <c r="D224" s="16" t="s">
        <v>116</v>
      </c>
      <c r="E224" s="53" t="s">
        <v>172</v>
      </c>
      <c r="F224" s="16" t="s">
        <v>7</v>
      </c>
      <c r="G224" s="47"/>
      <c r="H224" s="16" t="s">
        <v>7</v>
      </c>
      <c r="I224" s="1"/>
    </row>
    <row r="225" spans="1:11" ht="2.1" customHeight="1">
      <c r="A225" s="1"/>
      <c r="B225" s="13"/>
      <c r="C225" s="13"/>
      <c r="D225" s="13"/>
      <c r="E225" s="13"/>
      <c r="F225" s="13"/>
      <c r="G225" s="46"/>
      <c r="H225" s="13"/>
      <c r="I225" s="1"/>
    </row>
    <row r="226" spans="1:11" ht="2.1" customHeight="1">
      <c r="A226" s="1"/>
      <c r="B226" s="14"/>
      <c r="C226" s="14"/>
      <c r="D226" s="14"/>
      <c r="E226" s="14"/>
      <c r="F226" s="14"/>
      <c r="G226" s="14"/>
      <c r="H226" s="14"/>
      <c r="I226" s="1"/>
    </row>
    <row r="227" spans="1:11" ht="20.100000000000001" customHeight="1">
      <c r="A227" s="1"/>
      <c r="B227" s="66" t="s">
        <v>117</v>
      </c>
      <c r="C227" s="16" t="s">
        <v>118</v>
      </c>
      <c r="D227" s="16" t="s">
        <v>119</v>
      </c>
      <c r="E227" s="66" t="s">
        <v>117</v>
      </c>
      <c r="F227" s="16" t="s">
        <v>120</v>
      </c>
      <c r="G227" s="47"/>
      <c r="H227" s="16" t="s">
        <v>121</v>
      </c>
      <c r="I227" s="1"/>
    </row>
    <row r="228" spans="1:11" ht="0.95" customHeight="1">
      <c r="A228" s="1"/>
      <c r="B228" s="66"/>
      <c r="C228" s="17"/>
      <c r="D228" s="17"/>
      <c r="E228" s="66"/>
      <c r="F228" s="17"/>
      <c r="G228" s="48"/>
      <c r="H228" s="17"/>
      <c r="I228" s="1"/>
    </row>
    <row r="229" spans="1:11" ht="0.95" customHeight="1">
      <c r="A229" s="1"/>
      <c r="B229" s="66"/>
      <c r="C229" s="17"/>
      <c r="D229" s="17"/>
      <c r="E229" s="17"/>
      <c r="F229" s="17"/>
      <c r="G229" s="48"/>
      <c r="H229" s="17"/>
      <c r="I229" s="1"/>
    </row>
    <row r="230" spans="1:11" ht="0.95" customHeight="1">
      <c r="A230" s="1"/>
      <c r="B230" s="66"/>
      <c r="C230" s="19"/>
      <c r="D230" s="19"/>
      <c r="E230" s="17"/>
      <c r="F230" s="19"/>
      <c r="G230" s="19"/>
      <c r="H230" s="19"/>
      <c r="I230" s="1"/>
    </row>
    <row r="231" spans="1:11" ht="13.5" customHeight="1">
      <c r="A231" s="1"/>
      <c r="B231" s="66"/>
      <c r="C231" s="19"/>
      <c r="D231" s="19"/>
      <c r="E231" s="19"/>
      <c r="F231" s="19"/>
      <c r="G231" s="19"/>
      <c r="H231" s="19"/>
      <c r="I231" s="1"/>
    </row>
    <row r="232" spans="1:11" ht="2.1" customHeight="1">
      <c r="A232" s="1"/>
      <c r="B232" s="13"/>
      <c r="C232" s="18"/>
      <c r="D232" s="18"/>
      <c r="E232" s="18"/>
      <c r="F232" s="18"/>
      <c r="G232" s="18"/>
      <c r="H232" s="18"/>
      <c r="I232" s="1"/>
    </row>
    <row r="233" spans="1:11" ht="2.1" customHeight="1">
      <c r="A233" s="1"/>
      <c r="B233" s="14"/>
      <c r="C233" s="14"/>
      <c r="D233" s="14"/>
      <c r="E233" s="14"/>
      <c r="F233" s="14"/>
      <c r="G233" s="14"/>
      <c r="H233" s="14"/>
      <c r="I233" s="1"/>
    </row>
    <row r="234" spans="1:11" ht="20.100000000000001" customHeight="1">
      <c r="A234" s="1"/>
      <c r="B234" s="15" t="s">
        <v>122</v>
      </c>
      <c r="C234" s="16" t="s">
        <v>123</v>
      </c>
      <c r="D234" s="16" t="s">
        <v>124</v>
      </c>
      <c r="E234" s="66" t="s">
        <v>122</v>
      </c>
      <c r="F234" s="16" t="s">
        <v>125</v>
      </c>
      <c r="G234" s="47"/>
      <c r="H234" s="16" t="s">
        <v>126</v>
      </c>
      <c r="I234" s="1"/>
    </row>
    <row r="235" spans="1:11" ht="0.95" customHeight="1">
      <c r="A235" s="1"/>
      <c r="B235" s="17"/>
      <c r="C235" s="17"/>
      <c r="D235" s="17"/>
      <c r="E235" s="66"/>
      <c r="F235" s="17"/>
      <c r="G235" s="48"/>
      <c r="H235" s="17"/>
      <c r="I235" s="1"/>
    </row>
    <row r="236" spans="1:11" ht="0.95" customHeight="1">
      <c r="A236" s="1"/>
      <c r="B236" s="17"/>
      <c r="C236" s="17"/>
      <c r="D236" s="17"/>
      <c r="E236" s="17"/>
      <c r="F236" s="17"/>
      <c r="G236" s="48"/>
      <c r="H236" s="17"/>
      <c r="I236" s="1"/>
    </row>
    <row r="237" spans="1:11" ht="0.95" customHeight="1">
      <c r="A237" s="1"/>
      <c r="B237" s="18"/>
      <c r="C237" s="18"/>
      <c r="D237" s="18"/>
      <c r="E237" s="13"/>
      <c r="F237" s="18"/>
      <c r="G237" s="18"/>
      <c r="H237" s="18"/>
      <c r="I237" s="1"/>
    </row>
    <row r="238" spans="1:11" ht="2.1" customHeight="1">
      <c r="A238" s="1"/>
      <c r="B238" s="14"/>
      <c r="C238" s="14"/>
      <c r="D238" s="14"/>
      <c r="E238" s="14"/>
      <c r="F238" s="14"/>
      <c r="G238" s="14"/>
      <c r="H238" s="14"/>
      <c r="I238" s="1"/>
    </row>
    <row r="239" spans="1:11" ht="24" customHeight="1">
      <c r="A239" s="1"/>
      <c r="B239" s="15" t="s">
        <v>127</v>
      </c>
      <c r="C239" s="16" t="s">
        <v>128</v>
      </c>
      <c r="D239" s="16" t="s">
        <v>129</v>
      </c>
      <c r="E239" s="66" t="s">
        <v>127</v>
      </c>
      <c r="F239" s="58">
        <v>6635.6</v>
      </c>
      <c r="G239" s="49"/>
      <c r="H239" s="16" t="s">
        <v>130</v>
      </c>
      <c r="I239" s="1"/>
      <c r="J239">
        <f>1974.43+4729.63</f>
        <v>6704.06</v>
      </c>
      <c r="K239">
        <f>1974.48+4660.96</f>
        <v>6635.4400000000005</v>
      </c>
    </row>
    <row r="240" spans="1:11" ht="3.75" customHeight="1">
      <c r="A240" s="1"/>
      <c r="B240" s="17"/>
      <c r="C240" s="17"/>
      <c r="D240" s="17"/>
      <c r="E240" s="66"/>
      <c r="F240" s="17"/>
      <c r="G240" s="48"/>
      <c r="H240" s="17"/>
      <c r="I240" s="1"/>
    </row>
    <row r="241" spans="1:9" ht="0.95" customHeight="1">
      <c r="A241" s="1"/>
      <c r="B241" s="17"/>
      <c r="C241" s="17"/>
      <c r="D241" s="17"/>
      <c r="E241" s="17"/>
      <c r="F241" s="17"/>
      <c r="G241" s="48"/>
      <c r="H241" s="17"/>
      <c r="I241" s="1"/>
    </row>
    <row r="242" spans="1:9" ht="8.25" customHeight="1">
      <c r="A242" s="1"/>
      <c r="B242" s="18"/>
      <c r="C242" s="18"/>
      <c r="D242" s="18"/>
      <c r="E242" s="13"/>
      <c r="F242" s="18"/>
      <c r="G242" s="18"/>
      <c r="H242" s="18"/>
      <c r="I242" s="1"/>
    </row>
    <row r="243" spans="1:9" ht="6" customHeight="1">
      <c r="A243" s="1"/>
      <c r="B243" s="14"/>
      <c r="C243" s="14"/>
      <c r="D243" s="14"/>
      <c r="E243" s="14"/>
      <c r="F243" s="14"/>
      <c r="G243" s="14"/>
      <c r="H243" s="14"/>
      <c r="I243" s="1"/>
    </row>
    <row r="244" spans="1:9" ht="24" customHeight="1">
      <c r="A244" s="1"/>
      <c r="B244" s="15" t="s">
        <v>131</v>
      </c>
      <c r="C244" s="16" t="s">
        <v>132</v>
      </c>
      <c r="D244" s="16" t="s">
        <v>133</v>
      </c>
      <c r="E244" s="66" t="s">
        <v>131</v>
      </c>
      <c r="F244" s="16" t="s">
        <v>134</v>
      </c>
      <c r="G244" s="47"/>
      <c r="H244" s="16" t="s">
        <v>135</v>
      </c>
      <c r="I244" s="1"/>
    </row>
    <row r="245" spans="1:9" ht="0.95" customHeight="1">
      <c r="A245" s="1"/>
      <c r="B245" s="17"/>
      <c r="C245" s="17"/>
      <c r="D245" s="17"/>
      <c r="E245" s="66"/>
      <c r="F245" s="17"/>
      <c r="G245" s="48"/>
      <c r="H245" s="17"/>
      <c r="I245" s="1"/>
    </row>
    <row r="246" spans="1:9" ht="0.95" customHeight="1">
      <c r="A246" s="1"/>
      <c r="B246" s="17"/>
      <c r="C246" s="17"/>
      <c r="D246" s="17"/>
      <c r="E246" s="17"/>
      <c r="F246" s="17"/>
      <c r="G246" s="48"/>
      <c r="H246" s="17"/>
      <c r="I246" s="1"/>
    </row>
    <row r="247" spans="1:9" ht="0.95" customHeight="1">
      <c r="A247" s="1"/>
      <c r="B247" s="18"/>
      <c r="C247" s="18"/>
      <c r="D247" s="18"/>
      <c r="E247" s="13"/>
      <c r="F247" s="18"/>
      <c r="G247" s="18"/>
      <c r="H247" s="18"/>
      <c r="I247" s="1"/>
    </row>
    <row r="248" spans="1:9" ht="2.1" customHeight="1">
      <c r="A248" s="1"/>
      <c r="B248" s="14"/>
      <c r="C248" s="14"/>
      <c r="D248" s="14"/>
      <c r="E248" s="14"/>
      <c r="F248" s="14"/>
      <c r="G248" s="14"/>
      <c r="H248" s="14"/>
      <c r="I248" s="1"/>
    </row>
    <row r="249" spans="1:9" ht="20.100000000000001" customHeight="1">
      <c r="A249" s="1"/>
      <c r="B249" s="15" t="s">
        <v>136</v>
      </c>
      <c r="C249" s="16" t="s">
        <v>137</v>
      </c>
      <c r="D249" s="16" t="s">
        <v>138</v>
      </c>
      <c r="E249" s="67" t="s">
        <v>173</v>
      </c>
      <c r="F249" s="16" t="s">
        <v>139</v>
      </c>
      <c r="G249" s="47"/>
      <c r="H249" s="16" t="s">
        <v>140</v>
      </c>
      <c r="I249" s="1"/>
    </row>
    <row r="250" spans="1:9" ht="0.95" customHeight="1">
      <c r="A250" s="1"/>
      <c r="B250" s="17"/>
      <c r="C250" s="17"/>
      <c r="D250" s="17"/>
      <c r="E250" s="66"/>
      <c r="F250" s="17"/>
      <c r="G250" s="48"/>
      <c r="H250" s="17"/>
      <c r="I250" s="1"/>
    </row>
    <row r="251" spans="1:9" ht="0.95" customHeight="1">
      <c r="A251" s="1"/>
      <c r="B251" s="17"/>
      <c r="C251" s="17"/>
      <c r="D251" s="17"/>
      <c r="E251" s="17"/>
      <c r="F251" s="17"/>
      <c r="G251" s="48"/>
      <c r="H251" s="17"/>
      <c r="I251" s="1"/>
    </row>
    <row r="252" spans="1:9" ht="0.95" customHeight="1">
      <c r="A252" s="1"/>
      <c r="B252" s="18"/>
      <c r="C252" s="18"/>
      <c r="D252" s="18"/>
      <c r="E252" s="13"/>
      <c r="F252" s="18"/>
      <c r="G252" s="18"/>
      <c r="H252" s="18"/>
      <c r="I252" s="1"/>
    </row>
    <row r="253" spans="1:9" ht="2.1" customHeight="1">
      <c r="A253" s="1"/>
      <c r="B253" s="14"/>
      <c r="C253" s="14"/>
      <c r="D253" s="14"/>
      <c r="E253" s="14"/>
      <c r="F253" s="14"/>
      <c r="G253" s="14"/>
      <c r="H253" s="14"/>
      <c r="I253" s="1"/>
    </row>
    <row r="254" spans="1:9" ht="26.25" customHeight="1">
      <c r="A254" s="1"/>
      <c r="B254" s="15" t="s">
        <v>141</v>
      </c>
      <c r="C254" s="58">
        <v>4668.57</v>
      </c>
      <c r="D254" s="16" t="s">
        <v>142</v>
      </c>
      <c r="E254" s="66" t="s">
        <v>141</v>
      </c>
      <c r="F254" s="58">
        <v>3461.54</v>
      </c>
      <c r="G254" s="47"/>
      <c r="H254" s="21">
        <v>2966.43</v>
      </c>
      <c r="I254" s="1"/>
    </row>
    <row r="255" spans="1:9" ht="0.95" customHeight="1">
      <c r="A255" s="1"/>
      <c r="B255" s="17"/>
      <c r="C255" s="17"/>
      <c r="D255" s="17"/>
      <c r="E255" s="66"/>
      <c r="F255" s="17"/>
      <c r="G255" s="48"/>
      <c r="H255" s="17"/>
      <c r="I255" s="1"/>
    </row>
    <row r="256" spans="1:9" ht="0.95" customHeight="1">
      <c r="A256" s="1"/>
      <c r="B256" s="17"/>
      <c r="C256" s="17"/>
      <c r="D256" s="17"/>
      <c r="E256" s="17"/>
      <c r="F256" s="17"/>
      <c r="G256" s="48"/>
      <c r="H256" s="17"/>
      <c r="I256" s="1"/>
    </row>
    <row r="257" spans="1:10" ht="0.95" customHeight="1">
      <c r="A257" s="1"/>
      <c r="B257" s="18"/>
      <c r="C257" s="18"/>
      <c r="D257" s="18"/>
      <c r="E257" s="13"/>
      <c r="F257" s="18"/>
      <c r="G257" s="18"/>
      <c r="H257" s="18"/>
      <c r="I257" s="1"/>
    </row>
    <row r="258" spans="1:10" ht="0.95" customHeight="1">
      <c r="A258" s="1"/>
      <c r="B258" s="14"/>
      <c r="C258" s="14"/>
      <c r="D258" s="14"/>
      <c r="E258" s="14"/>
      <c r="F258" s="14"/>
      <c r="G258" s="14"/>
      <c r="H258" s="14"/>
      <c r="I258" s="1"/>
    </row>
    <row r="259" spans="1:10" ht="0.95" customHeight="1">
      <c r="A259" s="1"/>
      <c r="B259" s="17"/>
      <c r="C259" s="20"/>
      <c r="D259" s="20"/>
      <c r="E259" s="17"/>
      <c r="F259" s="20"/>
      <c r="G259" s="20"/>
      <c r="H259" s="20"/>
      <c r="I259" s="1"/>
    </row>
    <row r="260" spans="1:10" ht="20.100000000000001" customHeight="1">
      <c r="A260" s="1"/>
      <c r="B260" s="15" t="s">
        <v>143</v>
      </c>
      <c r="C260" s="59" t="s">
        <v>189</v>
      </c>
      <c r="D260" s="16" t="s">
        <v>144</v>
      </c>
      <c r="E260" s="66" t="s">
        <v>145</v>
      </c>
      <c r="F260" s="58">
        <v>380839.42</v>
      </c>
      <c r="G260" s="50"/>
      <c r="H260" s="16" t="s">
        <v>146</v>
      </c>
      <c r="I260" s="1"/>
      <c r="J260" s="22"/>
    </row>
    <row r="261" spans="1:10" ht="0.95" customHeight="1">
      <c r="A261" s="1"/>
      <c r="B261" s="17"/>
      <c r="C261" s="20"/>
      <c r="D261" s="20"/>
      <c r="E261" s="66"/>
      <c r="F261" s="20"/>
      <c r="G261" s="20"/>
      <c r="H261" s="20"/>
      <c r="I261" s="1"/>
    </row>
    <row r="262" spans="1:10" ht="0.95" customHeight="1">
      <c r="A262" s="1"/>
      <c r="B262" s="17"/>
      <c r="C262" s="17"/>
      <c r="D262" s="17"/>
      <c r="E262" s="17"/>
      <c r="F262" s="17"/>
      <c r="G262" s="48"/>
      <c r="H262" s="17"/>
      <c r="I262" s="1"/>
    </row>
    <row r="263" spans="1:10" ht="0.95" customHeight="1">
      <c r="A263" s="1"/>
      <c r="B263" s="18"/>
      <c r="C263" s="18"/>
      <c r="D263" s="18"/>
      <c r="E263" s="13"/>
      <c r="F263" s="18"/>
      <c r="G263" s="18"/>
      <c r="H263" s="18"/>
      <c r="I263" s="1"/>
    </row>
    <row r="264" spans="1:10" ht="2.1" customHeight="1">
      <c r="A264" s="1"/>
      <c r="B264" s="14"/>
      <c r="C264" s="14"/>
      <c r="D264" s="14"/>
      <c r="E264" s="14"/>
      <c r="F264" s="14"/>
      <c r="G264" s="14"/>
      <c r="H264" s="14"/>
      <c r="I264" s="1"/>
    </row>
    <row r="265" spans="1:10" ht="20.100000000000001" customHeight="1">
      <c r="A265" s="1"/>
      <c r="B265" s="15"/>
      <c r="C265" s="16" t="s">
        <v>28</v>
      </c>
      <c r="D265" s="16" t="s">
        <v>28</v>
      </c>
      <c r="E265" s="15" t="s">
        <v>147</v>
      </c>
      <c r="F265" s="58">
        <v>4361.7</v>
      </c>
      <c r="G265" s="56"/>
      <c r="H265" s="55" t="s">
        <v>176</v>
      </c>
      <c r="I265" s="1"/>
    </row>
    <row r="266" spans="1:10" ht="0.95" customHeight="1">
      <c r="A266" s="1"/>
      <c r="B266" s="17"/>
      <c r="C266" s="17"/>
      <c r="D266" s="17"/>
      <c r="E266" s="17"/>
      <c r="F266" s="20"/>
      <c r="G266" s="20"/>
      <c r="H266" s="20"/>
      <c r="I266" s="1"/>
    </row>
    <row r="267" spans="1:10" ht="0.95" customHeight="1">
      <c r="A267" s="1"/>
      <c r="B267" s="13"/>
      <c r="C267" s="13"/>
      <c r="D267" s="13"/>
      <c r="E267" s="13"/>
      <c r="F267" s="13"/>
      <c r="G267" s="46"/>
      <c r="H267" s="13"/>
      <c r="I267" s="1"/>
    </row>
    <row r="268" spans="1:10" ht="2.1" customHeight="1">
      <c r="A268" s="1"/>
      <c r="B268" s="14"/>
      <c r="C268" s="14"/>
      <c r="D268" s="14"/>
      <c r="E268" s="14"/>
      <c r="F268" s="14"/>
      <c r="G268" s="14"/>
      <c r="H268" s="14"/>
      <c r="I268" s="1"/>
    </row>
    <row r="269" spans="1:10" ht="20.100000000000001" customHeight="1">
      <c r="A269" s="1"/>
      <c r="B269" s="15" t="s">
        <v>148</v>
      </c>
      <c r="C269" s="55">
        <v>182.69</v>
      </c>
      <c r="D269" s="55" t="s">
        <v>174</v>
      </c>
      <c r="E269" s="15" t="s">
        <v>149</v>
      </c>
      <c r="F269" s="57" t="s">
        <v>178</v>
      </c>
      <c r="G269" s="56"/>
      <c r="H269" s="55" t="s">
        <v>177</v>
      </c>
      <c r="I269" s="1"/>
    </row>
    <row r="270" spans="1:10" ht="0.95" customHeight="1">
      <c r="A270" s="1"/>
      <c r="B270" s="17"/>
      <c r="C270" s="20"/>
      <c r="D270" s="20"/>
      <c r="E270" s="17"/>
      <c r="F270" s="20"/>
      <c r="G270" s="20"/>
      <c r="H270" s="20"/>
      <c r="I270" s="1"/>
    </row>
    <row r="271" spans="1:10" ht="0.95" customHeight="1">
      <c r="A271" s="1"/>
      <c r="B271" s="13"/>
      <c r="C271" s="13"/>
      <c r="D271" s="13"/>
      <c r="E271" s="13"/>
      <c r="F271" s="13"/>
      <c r="G271" s="46"/>
      <c r="H271" s="13"/>
      <c r="I271" s="1"/>
    </row>
    <row r="272" spans="1:10" ht="2.1" customHeight="1">
      <c r="A272" s="1"/>
      <c r="B272" s="14"/>
      <c r="C272" s="14"/>
      <c r="D272" s="14"/>
      <c r="E272" s="14"/>
      <c r="F272" s="14"/>
      <c r="G272" s="14"/>
      <c r="H272" s="14"/>
      <c r="I272" s="1"/>
    </row>
    <row r="273" spans="1:9" ht="20.100000000000001" customHeight="1">
      <c r="A273" s="1"/>
      <c r="B273" s="15" t="s">
        <v>150</v>
      </c>
      <c r="C273" s="55" t="s">
        <v>175</v>
      </c>
      <c r="D273" s="55">
        <v>476.55</v>
      </c>
      <c r="E273" s="15" t="s">
        <v>151</v>
      </c>
      <c r="F273" s="16" t="s">
        <v>28</v>
      </c>
      <c r="G273" s="47"/>
      <c r="H273" s="16" t="s">
        <v>28</v>
      </c>
      <c r="I273" s="1"/>
    </row>
    <row r="274" spans="1:9" ht="0.95" customHeight="1">
      <c r="A274" s="1"/>
      <c r="B274" s="17"/>
      <c r="C274" s="20"/>
      <c r="D274" s="20"/>
      <c r="E274" s="17"/>
      <c r="F274" s="20"/>
      <c r="G274" s="20"/>
      <c r="H274" s="20"/>
      <c r="I274" s="1"/>
    </row>
    <row r="275" spans="1:9" ht="0.95" customHeight="1">
      <c r="A275" s="1"/>
      <c r="B275" s="13"/>
      <c r="C275" s="13"/>
      <c r="D275" s="13"/>
      <c r="E275" s="13"/>
      <c r="F275" s="13"/>
      <c r="G275" s="46"/>
      <c r="H275" s="13"/>
      <c r="I275" s="1"/>
    </row>
    <row r="276" spans="1:9" ht="9.9499999999999993" customHeight="1">
      <c r="A276" s="1"/>
      <c r="B276" s="1"/>
      <c r="C276" s="1"/>
      <c r="D276" s="1"/>
      <c r="E276" s="1"/>
      <c r="F276" s="1"/>
      <c r="G276" s="1"/>
      <c r="H276" s="1"/>
      <c r="I276" s="1"/>
    </row>
    <row r="277" spans="1:9" ht="99.95" customHeight="1">
      <c r="A277" s="1"/>
      <c r="B277" s="62" t="s">
        <v>171</v>
      </c>
      <c r="C277" s="62"/>
      <c r="D277" s="62"/>
      <c r="E277" s="62"/>
      <c r="F277" s="62"/>
      <c r="G277" s="62"/>
      <c r="H277" s="62"/>
      <c r="I277" s="1"/>
    </row>
  </sheetData>
  <mergeCells count="50">
    <mergeCell ref="B2:H2"/>
    <mergeCell ref="B4:H4"/>
    <mergeCell ref="B8:D8"/>
    <mergeCell ref="E8:H8"/>
    <mergeCell ref="E20:E21"/>
    <mergeCell ref="B25:B29"/>
    <mergeCell ref="E25:E26"/>
    <mergeCell ref="E32:E33"/>
    <mergeCell ref="E37:E38"/>
    <mergeCell ref="E45:E46"/>
    <mergeCell ref="E51:E52"/>
    <mergeCell ref="E64:E65"/>
    <mergeCell ref="E69:E70"/>
    <mergeCell ref="B74:B76"/>
    <mergeCell ref="E74:E77"/>
    <mergeCell ref="B89:H89"/>
    <mergeCell ref="B91:H91"/>
    <mergeCell ref="B95:D95"/>
    <mergeCell ref="E95:H95"/>
    <mergeCell ref="E107:E108"/>
    <mergeCell ref="E112:E113"/>
    <mergeCell ref="E117:E118"/>
    <mergeCell ref="E122:E123"/>
    <mergeCell ref="B127:B131"/>
    <mergeCell ref="E127:E128"/>
    <mergeCell ref="E164:E165"/>
    <mergeCell ref="B173:B177"/>
    <mergeCell ref="E173:E174"/>
    <mergeCell ref="B204:H204"/>
    <mergeCell ref="E134:E135"/>
    <mergeCell ref="E139:E140"/>
    <mergeCell ref="E144:E145"/>
    <mergeCell ref="E149:E150"/>
    <mergeCell ref="E154:E155"/>
    <mergeCell ref="A84:F84"/>
    <mergeCell ref="B183:E183"/>
    <mergeCell ref="E260:E261"/>
    <mergeCell ref="B277:H277"/>
    <mergeCell ref="E234:E235"/>
    <mergeCell ref="E239:E240"/>
    <mergeCell ref="E244:E245"/>
    <mergeCell ref="E249:E250"/>
    <mergeCell ref="E254:E255"/>
    <mergeCell ref="B206:H206"/>
    <mergeCell ref="B210:D210"/>
    <mergeCell ref="E210:H210"/>
    <mergeCell ref="E219:E220"/>
    <mergeCell ref="B227:B231"/>
    <mergeCell ref="E227:E228"/>
    <mergeCell ref="E159:E160"/>
  </mergeCells>
  <pageMargins left="0" right="0" top="0" bottom="0" header="0" footer="0"/>
  <pageSetup paperSize="9" orientation="portrait" r:id="rId1"/>
  <rowBreaks count="2" manualBreakCount="2">
    <brk id="85" max="16383" man="1"/>
    <brk id="20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2"/>
  <sheetViews>
    <sheetView tabSelected="1" view="pageBreakPreview" zoomScaleNormal="100" zoomScaleSheetLayoutView="100" workbookViewId="0">
      <selection activeCell="D11" sqref="D11"/>
    </sheetView>
  </sheetViews>
  <sheetFormatPr defaultRowHeight="15"/>
  <cols>
    <col min="1" max="1" width="7.28515625" style="31" customWidth="1"/>
    <col min="2" max="2" width="15.42578125" style="31" customWidth="1"/>
    <col min="3" max="3" width="9" style="31"/>
    <col min="4" max="4" width="17.140625" style="31" customWidth="1"/>
    <col min="5" max="5" width="10" style="31" customWidth="1"/>
    <col min="6" max="6" width="18.42578125" style="31" customWidth="1"/>
    <col min="7" max="7" width="10.42578125" style="26" customWidth="1"/>
    <col min="8" max="8" width="9.42578125" bestFit="1" customWidth="1"/>
  </cols>
  <sheetData>
    <row r="1" spans="1:7" ht="15.75">
      <c r="A1" s="71" t="s">
        <v>169</v>
      </c>
      <c r="B1" s="72"/>
      <c r="C1" s="72"/>
      <c r="D1" s="72"/>
      <c r="E1" s="72"/>
      <c r="F1" s="72"/>
      <c r="G1" s="72"/>
    </row>
    <row r="2" spans="1:7">
      <c r="A2" s="23"/>
      <c r="B2" s="24"/>
      <c r="C2" s="25"/>
      <c r="D2" s="24"/>
      <c r="E2" s="23"/>
      <c r="F2" s="23"/>
    </row>
    <row r="3" spans="1:7">
      <c r="A3" s="27"/>
      <c r="B3" s="27" t="s">
        <v>153</v>
      </c>
      <c r="C3" s="27"/>
      <c r="D3" s="27"/>
      <c r="E3" s="27"/>
      <c r="F3" s="27"/>
    </row>
    <row r="4" spans="1:7">
      <c r="A4" s="28" t="s">
        <v>154</v>
      </c>
      <c r="B4" s="29">
        <v>91483474255</v>
      </c>
      <c r="C4" s="30">
        <f>ROUND(B4/10000000,2)</f>
        <v>9148.35</v>
      </c>
      <c r="F4" s="30"/>
    </row>
    <row r="5" spans="1:7">
      <c r="A5" s="28" t="s">
        <v>155</v>
      </c>
      <c r="B5" s="32">
        <v>252612422244</v>
      </c>
      <c r="C5" s="30">
        <f>ROUND(B5/10000000,2)</f>
        <v>25261.24</v>
      </c>
      <c r="F5" s="30"/>
    </row>
    <row r="6" spans="1:7">
      <c r="A6" s="28" t="s">
        <v>156</v>
      </c>
      <c r="B6" s="32">
        <v>41315932128</v>
      </c>
      <c r="C6" s="30">
        <f>ROUND(B6/10000000,2)</f>
        <v>4131.59</v>
      </c>
      <c r="F6" s="30"/>
    </row>
    <row r="7" spans="1:7">
      <c r="A7" s="27"/>
      <c r="B7" s="29">
        <f>SUM(B4:B6)</f>
        <v>385411828627</v>
      </c>
      <c r="C7" s="33">
        <f>SUM(C4:C6)</f>
        <v>38541.180000000008</v>
      </c>
      <c r="F7" s="32"/>
    </row>
    <row r="8" spans="1:7">
      <c r="A8" s="27" t="s">
        <v>157</v>
      </c>
      <c r="B8" s="27">
        <v>316625694</v>
      </c>
      <c r="C8" s="30">
        <f>ROUND(B8/10000000,2)</f>
        <v>31.66</v>
      </c>
      <c r="F8" s="30"/>
    </row>
    <row r="9" spans="1:7">
      <c r="A9" s="27"/>
      <c r="B9" s="34">
        <f>SUM(B7:B8)</f>
        <v>385728454321</v>
      </c>
      <c r="C9" s="27"/>
      <c r="D9" s="32">
        <f>SUM(B7:B8)</f>
        <v>385728454321</v>
      </c>
      <c r="E9" s="32">
        <f>SUM(C7:C8)</f>
        <v>38572.840000000011</v>
      </c>
      <c r="F9" s="32"/>
    </row>
    <row r="10" spans="1:7">
      <c r="D10" s="31">
        <f>ROUND(D9/100000,2)</f>
        <v>3857284.54</v>
      </c>
    </row>
    <row r="11" spans="1:7">
      <c r="C11" s="31" t="s">
        <v>158</v>
      </c>
    </row>
    <row r="12" spans="1:7">
      <c r="A12" s="35" t="s">
        <v>154</v>
      </c>
      <c r="B12" s="36">
        <v>34079000</v>
      </c>
      <c r="C12" s="30">
        <f>ROUNDUP(B12/10000000,2)</f>
        <v>3.4099999999999997</v>
      </c>
    </row>
    <row r="13" spans="1:7">
      <c r="A13" s="31" t="s">
        <v>155</v>
      </c>
      <c r="B13" s="36">
        <v>705590000</v>
      </c>
      <c r="C13" s="30">
        <f>ROUND(B13/10000000,2)</f>
        <v>70.56</v>
      </c>
      <c r="F13" s="30"/>
    </row>
    <row r="14" spans="1:7">
      <c r="A14" s="31" t="s">
        <v>156</v>
      </c>
      <c r="B14" s="36">
        <v>16498658000</v>
      </c>
      <c r="C14" s="30">
        <f>ROUNDDOWN(B14/10000000,2)</f>
        <v>1649.86</v>
      </c>
      <c r="F14" s="30"/>
    </row>
    <row r="15" spans="1:7">
      <c r="B15" s="36">
        <f>SUM(B12:B14)</f>
        <v>17238327000</v>
      </c>
      <c r="C15" s="26">
        <f>SUM(C12:C14)</f>
        <v>1723.83</v>
      </c>
      <c r="F15" s="37">
        <f>'[1]Details of Subsidy'!$J$37-B16</f>
        <v>789790197</v>
      </c>
    </row>
    <row r="16" spans="1:7">
      <c r="B16" s="31">
        <f>SUM(B15)</f>
        <v>17238327000</v>
      </c>
    </row>
    <row r="17" spans="1:8">
      <c r="C17" s="24" t="s">
        <v>159</v>
      </c>
    </row>
    <row r="18" spans="1:8">
      <c r="A18" s="31" t="s">
        <v>160</v>
      </c>
      <c r="B18" s="36">
        <v>323418683</v>
      </c>
      <c r="C18" s="30">
        <f>ROUND(B18/10000000,2)</f>
        <v>32.340000000000003</v>
      </c>
      <c r="F18" s="30"/>
    </row>
    <row r="19" spans="1:8">
      <c r="A19" s="31" t="s">
        <v>161</v>
      </c>
      <c r="B19" s="38">
        <v>28881074377</v>
      </c>
      <c r="C19" s="30">
        <f>ROUND(B19/10000000,2)</f>
        <v>2888.11</v>
      </c>
      <c r="F19" s="30"/>
    </row>
    <row r="20" spans="1:8">
      <c r="A20" s="31" t="s">
        <v>162</v>
      </c>
      <c r="B20" s="36">
        <v>18473781806</v>
      </c>
      <c r="C20" s="30">
        <f>ROUND(B20/10000000,2)</f>
        <v>1847.38</v>
      </c>
      <c r="F20" s="30"/>
    </row>
    <row r="21" spans="1:8">
      <c r="A21" s="31" t="s">
        <v>163</v>
      </c>
      <c r="B21" s="38">
        <f>SUM(B18:B20)</f>
        <v>47678274866</v>
      </c>
      <c r="C21" s="26">
        <f>SUM(C18:C20)</f>
        <v>4767.83</v>
      </c>
      <c r="F21" s="37"/>
    </row>
    <row r="22" spans="1:8">
      <c r="A22" s="31" t="s">
        <v>164</v>
      </c>
      <c r="B22" s="36">
        <v>90501384921</v>
      </c>
      <c r="C22" s="30">
        <f>ROUND(B22/10000000,2)</f>
        <v>9050.14</v>
      </c>
      <c r="F22" s="30"/>
    </row>
    <row r="23" spans="1:8">
      <c r="B23" s="37">
        <f>SUM(B21:B22)</f>
        <v>138179659787</v>
      </c>
      <c r="C23" s="26">
        <f>SUM(C21:C22)</f>
        <v>13817.97</v>
      </c>
      <c r="F23" s="26"/>
    </row>
    <row r="25" spans="1:8">
      <c r="D25" s="39" t="s">
        <v>165</v>
      </c>
      <c r="F25" s="31" t="s">
        <v>166</v>
      </c>
    </row>
    <row r="27" spans="1:8">
      <c r="A27" s="31" t="s">
        <v>154</v>
      </c>
      <c r="D27" s="37">
        <v>781851627876</v>
      </c>
      <c r="E27" s="30">
        <f>ROUND(D27/10000000,2)</f>
        <v>78185.16</v>
      </c>
      <c r="F27" s="30">
        <f>+D27-B4-B18-B12</f>
        <v>690010655938</v>
      </c>
      <c r="G27" s="26">
        <f>+E27-C4-C18-C12</f>
        <v>69001.06</v>
      </c>
      <c r="H27" s="40">
        <f>G27+G28+G29+G30+C21+C15+C7</f>
        <v>142626.34000000003</v>
      </c>
    </row>
    <row r="28" spans="1:8">
      <c r="A28" s="31" t="s">
        <v>155</v>
      </c>
      <c r="D28" s="37"/>
      <c r="E28" s="30">
        <v>44005.279999999999</v>
      </c>
      <c r="F28" s="30"/>
      <c r="G28" s="26">
        <f>+E28-C5-C13-C19</f>
        <v>15785.369999999995</v>
      </c>
    </row>
    <row r="29" spans="1:8">
      <c r="A29" s="31" t="s">
        <v>156</v>
      </c>
      <c r="D29" s="37"/>
      <c r="E29" s="30">
        <v>11414.83</v>
      </c>
      <c r="F29" s="30"/>
      <c r="G29" s="26">
        <f>+E29-C6-C14-C20</f>
        <v>3786</v>
      </c>
    </row>
    <row r="30" spans="1:8">
      <c r="A30" s="31" t="s">
        <v>167</v>
      </c>
      <c r="D30" s="37">
        <v>90210658591</v>
      </c>
      <c r="E30" s="30">
        <f>ROUND(D30/10000000,2)</f>
        <v>9021.07</v>
      </c>
      <c r="F30" s="30">
        <f>+D30</f>
        <v>90210658591</v>
      </c>
      <c r="G30" s="26">
        <f>+E30</f>
        <v>9021.07</v>
      </c>
    </row>
    <row r="31" spans="1:8">
      <c r="D31" s="37">
        <f>SUM(D27:D30)</f>
        <v>872062286467</v>
      </c>
      <c r="E31" s="37">
        <f>SUM(E27:E30)</f>
        <v>142626.34</v>
      </c>
      <c r="F31" s="37">
        <f>SUM(F27:F30)</f>
        <v>780221314529</v>
      </c>
      <c r="G31" s="26">
        <f>SUM(G27:G30)</f>
        <v>97593.5</v>
      </c>
    </row>
    <row r="32" spans="1:8">
      <c r="D32" s="26"/>
      <c r="F32" s="26">
        <f>+D31-B7-B15-B21</f>
        <v>421733855974</v>
      </c>
      <c r="G32" s="26">
        <f>+E31-C7-C15-C21</f>
        <v>97593.499999999985</v>
      </c>
    </row>
  </sheetData>
  <mergeCells count="1">
    <mergeCell ref="A1:G1"/>
  </mergeCells>
  <printOptions horizontalCentered="1" gridLines="1"/>
  <pageMargins left="0.7" right="0.7" top="0.75" bottom="0.75" header="0.3" footer="0.3"/>
  <pageSetup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statement02</vt:lpstr>
      <vt:lpstr>Sheet1</vt:lpstr>
      <vt:lpstr>JR_PAGE_ANCHOR_0_1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2024-07-01T07:57:35Z</dcterms:created>
  <dcterms:modified xsi:type="dcterms:W3CDTF">2024-11-04T11:57:28Z</dcterms:modified>
</cp:coreProperties>
</file>